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greta_mengozzi\Gare\SUTURATRICI, TROCAR\4 Disciplinare e allegati\"/>
    </mc:Choice>
  </mc:AlternateContent>
  <xr:revisionPtr revIDLastSave="0" documentId="13_ncr:1_{E436FCCB-A826-44DA-A6AB-6CFC2D8846F5}" xr6:coauthVersionLast="47" xr6:coauthVersionMax="47" xr10:uidLastSave="{00000000-0000-0000-0000-000000000000}"/>
  <bookViews>
    <workbookView xWindow="-120" yWindow="-120" windowWidth="29040" windowHeight="15840" xr2:uid="{E0E3CB05-60DC-4226-A4F5-477FF3F11224}"/>
  </bookViews>
  <sheets>
    <sheet name="Modulo scheda offerta economica" sheetId="1" r:id="rId1"/>
    <sheet name="giustificativ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G9" i="1"/>
  <c r="I15" i="1"/>
  <c r="I16" i="1"/>
  <c r="I17" i="1"/>
  <c r="I18" i="1"/>
  <c r="I19" i="1"/>
  <c r="I20" i="1"/>
  <c r="I14" i="1"/>
  <c r="I12" i="1"/>
  <c r="I11" i="1"/>
  <c r="I10" i="1"/>
  <c r="I8" i="1"/>
  <c r="I7" i="1"/>
  <c r="I5" i="1"/>
  <c r="I3" i="1"/>
  <c r="I2" i="1"/>
  <c r="G12" i="1"/>
  <c r="G5" i="1"/>
  <c r="G3" i="1"/>
  <c r="G7" i="1" l="1"/>
  <c r="G8" i="1"/>
  <c r="G10" i="1"/>
  <c r="G11" i="1"/>
  <c r="G14" i="1"/>
  <c r="G15" i="1"/>
  <c r="G16" i="1"/>
  <c r="G17" i="1"/>
  <c r="G18" i="1"/>
  <c r="G19" i="1"/>
  <c r="G20" i="1"/>
  <c r="G2" i="1"/>
</calcChain>
</file>

<file path=xl/sharedStrings.xml><?xml version="1.0" encoding="utf-8"?>
<sst xmlns="http://schemas.openxmlformats.org/spreadsheetml/2006/main" count="108" uniqueCount="81">
  <si>
    <t xml:space="preserve"> Numero LOTTO</t>
  </si>
  <si>
    <t>Descrizione del prodotto</t>
  </si>
  <si>
    <t>U.M.</t>
  </si>
  <si>
    <t>Denominazione commerciale prodotto</t>
  </si>
  <si>
    <t>CND</t>
  </si>
  <si>
    <t>Prezzo unitario OFFERTO</t>
  </si>
  <si>
    <t>Dispositivo di chiusura della breccia da trocar per l'approssimazione di tessuti completo di suture percutanee. Latex free. DEHP free. Sterile, imbustato singolarmente.</t>
  </si>
  <si>
    <t>a</t>
  </si>
  <si>
    <t>Suturatrice vascolare monouso a batteria con punta per posizionamento avanzato per taglio e sutura contemporanea. Vengono applicate quattro file di punti sfalsate, due da ogni parte della linea di taglio. Linea di sutura lunga circa 35 mm e linea di taglio lunga circa 30 mm. Stelo rotante. Sistema per facilitare l’accesso laterale al sito operatorio. Latex free. Sterile, imbustato singolarmente.</t>
  </si>
  <si>
    <t>b</t>
  </si>
  <si>
    <t>Ricariche vascolari a 4 file di punti idonee all'uso nella suturatrice vascolare lotto 2a. Latex free. Sterile, imbustato singolarmente.</t>
  </si>
  <si>
    <t>Ricariche per suturatrice lineare retta di punti in titanio o altro materiale equivalente compatibile con RM fino a 3 TESLA, con linea di sutura 30/35 mm. Si richiede attestazione di indicazone specifica per videolaparoscopia. Latex free. Sterile, imbustato singolarmente.</t>
  </si>
  <si>
    <t>Suturatrici monouso da utilizzare nelle procedure di circoncisione sull'adulto e sul bambino. Latex free. Sterile, imbustato singolarmente.</t>
  </si>
  <si>
    <t>Fobici curve metzembaum per elettrobisturi bipolare con impugnatura ergonomica e stelo ruotante di 360°. Latex free. Sterile, imbustato singolarmente.</t>
  </si>
  <si>
    <t>Trocar a palloncino con punta conica dilatante, diametro 10 mm e 12 mm utilizzabile con strumentazioni laparoscopiche di pari diametro. Latex free. Sterile, imbustato singolarmente.</t>
  </si>
  <si>
    <t>Trocar tipo Hasson a palloncino punta smussa calibro 12mm utilizzabile con tutte le strumentazioni laparoscopiche di pari diametro. Latex free. Sterile, imbustato singolarmente.</t>
  </si>
  <si>
    <t>Trocar ottico senza tagliente a punta conica dilatante, da 5mm a 12 mm, radiotrasparente, con cannula, dotato di dispositivo di tenuta stagna a doppia valvola od altro idoneo sistema provvisto di dispositivo per insufflazione/desufflazione. Utilizzabile con tutte le strumentazioni laparoscopiche di pari diametro. Latex free. Sterile, imbustato singolarmente.</t>
  </si>
  <si>
    <t>Cannule monouso compatibili con i trocar del lotto 32a di pari misura. Latex free. Sterile, imbustato singolarmente.</t>
  </si>
  <si>
    <t>Dispositivo per accesso multiplo con tecnica mininvasiva tipo single-site</t>
  </si>
  <si>
    <t>Strumento retrattore tipo rastrello 3-5 rebbi. Latex free. Sterile, imbustato singolarmente.</t>
  </si>
  <si>
    <t>Retrattore/protettore di ferita chirurgica di forma circolare, trasparente, varie misure. Latex free. Sterile, imbustato singolarmente.</t>
  </si>
  <si>
    <t>Sacchetto monouso per la rimozione del pezzo anatomico per utilizzo con trocar 10-12 mm, in materiale plastico trasparente che permetta chiara visione del contenuto. Apertura a supporto semirigido e chiusura a borsa di tabacco. Latex free. Sterile, imbustato singolarmente.</t>
  </si>
  <si>
    <t>Sacchetto monouso per la rimozione del pezzo anatomico per utilizzo con trocar 5 mm, in materiale plastico trasparente che permetta chiara visione del contenuto. Apertura a supporto semirigido e chiusura a borsa di tabacco. Latex free. Sterile, imbustato singolarmente.</t>
  </si>
  <si>
    <t>Sacchetto monouso per la rimozione del pezzo anatomico per utilizzo con trocar 13-15 mm, in materiale plastico trasparente che permetta chiara visione del contenuto. Apertura a supporto semirigido e chiusura a borsa di tabacco. Latex free. Sterile, imbustato singolarmente.</t>
  </si>
  <si>
    <t xml:space="preserve">Sistema di estrazione con contenimento che consenta la morcellazione manuale e la successiva estrazione dei tessuti sia tramite un approccio transaddominale che transvaginale e che contemporaneamente garantisca la protezione del paziente dal contatto con i tessuti patologici. Latex free, sterile, monouso, imbustati singolarmente. </t>
  </si>
  <si>
    <t>rif</t>
  </si>
  <si>
    <t>Suturatrice lineare retta con lama con stelo articolabile e rotante a 360° 
ricaricabile, con tripla fila di punti sfalsati linea di sutura 30/35mm. I punti offerti dovranno essere in titanio o altro materiale equivalente compatibile con RM fino 3 Tesla. Si richiede attestazione di indicazone specifica per videolaparoscopia. Latex free. Sterile, imbustato singolarmente.</t>
  </si>
  <si>
    <t>pezzo</t>
  </si>
  <si>
    <t>Fabbisogno per 48 mesi</t>
  </si>
  <si>
    <t xml:space="preserve"> % IVA</t>
  </si>
  <si>
    <t>N. Pezzi per cfz</t>
  </si>
  <si>
    <t>Codice prodotto fornitore</t>
  </si>
  <si>
    <t>Produttore</t>
  </si>
  <si>
    <t>Codice prodotto produttore</t>
  </si>
  <si>
    <t>N. repertorio</t>
  </si>
  <si>
    <t>Classe di rischio</t>
  </si>
  <si>
    <t>UDI</t>
  </si>
  <si>
    <t>Valore quadriennale OFFERTO</t>
  </si>
  <si>
    <t>Prezzo per U.M I.E.</t>
  </si>
  <si>
    <t>Importo base d'asta per 48 mesi I.E.</t>
  </si>
  <si>
    <t xml:space="preserve">Schema OFFERTA ECONOMICA </t>
  </si>
  <si>
    <t xml:space="preserve">INTESTAZIONE OPERATORE ECONOMICO </t>
  </si>
  <si>
    <t>Il sottoscritto</t>
  </si>
  <si>
    <t>nato il</t>
  </si>
  <si>
    <t>in qualità di</t>
  </si>
  <si>
    <t>dell'operatore economico</t>
  </si>
  <si>
    <t>con sede in</t>
  </si>
  <si>
    <t>con codice fiscale  n.</t>
  </si>
  <si>
    <t>e partita IVA n.</t>
  </si>
  <si>
    <t>Tel. N.</t>
  </si>
  <si>
    <t>Fax N.</t>
  </si>
  <si>
    <t xml:space="preserve">Partecipante quale: </t>
  </si>
  <si>
    <t>o   Impresa singola</t>
  </si>
  <si>
    <t>ovvero</t>
  </si>
  <si>
    <t xml:space="preserve">o      Consorzio </t>
  </si>
  <si>
    <t>o           Impresa capogruppo del costituendo R.T.I/Consorzio/imprese riunite in rete</t>
  </si>
  <si>
    <t>o           Impresa capogruppo del già costituito R.T.I/Consorzio/imprese riunite in rete</t>
  </si>
  <si>
    <t xml:space="preserve">in relazione alla procedura di gara in oggetto, dichiara sotto la propria responsabilità di avere preso conoscenza sia di tutte le caratteristiche tecnico/funzionali prescritte nel CAPITOLATO e relativi allegati, nonchè di tutte le condizioni contrattuali. </t>
  </si>
  <si>
    <t>Premesso quanto sopra, il sottoscritto, in nome e per conto dell’offerente rappresentato,</t>
  </si>
  <si>
    <t>1.   PRESENTA</t>
  </si>
  <si>
    <t xml:space="preserve">l'offerta economica (IVA esclusa), di cui al presente e al successivo foglio 
</t>
  </si>
  <si>
    <t>impegnandosi ad eseguire la fornitura oggetto dell'appalto a codesta AUSL, alle condizioni e con le modalità richieste nella documentazione di gara, nessuna esclusa.</t>
  </si>
  <si>
    <t>2.   DICHIARA</t>
  </si>
  <si>
    <t>- che nel redigere l’offerta, la ditta ha tenuto conto degli obblighi e di tutti i conseguenti oneri connessi alle disposizioni in materia di sicurezza e di protezione dei lavoratori, nonché alle condizioni del lavoro;</t>
  </si>
  <si>
    <t xml:space="preserve">- (nel caso di R.T.I./Consorzio/imprese riunite in rete), di confermare le quote di partecipazione/esecuzione del servizio da parte delle singole imprese così come indicato nel DGUE; </t>
  </si>
  <si>
    <t>- ai sensi dell'art. 47 del d.P.R. 445/2000 fornisce specifica indicazione della incidenza percentuale stimata delle seguenti voci in ordine alla formulazione dell'offerta:</t>
  </si>
  <si>
    <t>Voci</t>
  </si>
  <si>
    <t xml:space="preserve">incidenza % stimata </t>
  </si>
  <si>
    <t>Spese per mano d'opera e forza lavoro impiegata</t>
  </si>
  <si>
    <t>Spese inerenti le attrezzature (ammortamenti, canoni manutentivi, materiale di consumo, ecc..)</t>
  </si>
  <si>
    <t>Spese per materie prime</t>
  </si>
  <si>
    <t>Spese generali di gestione organizzativa e amministrativa</t>
  </si>
  <si>
    <t>Spese per sicurezza sul lavoro nel rispetto del T.U. D.Lgs. 81/2008 (compatibili con quanto indicato nell’apposita dichiarazione)</t>
  </si>
  <si>
    <t>Altri oneri (eventuale)</t>
  </si>
  <si>
    <t>Utile d’esercizio</t>
  </si>
  <si>
    <t>PREZZO TOTALE</t>
  </si>
  <si>
    <t>(Luogo e data)</t>
  </si>
  <si>
    <t>Timbro e firma per esteso del Legale rappresentante</t>
  </si>
  <si>
    <t>lì</t>
  </si>
  <si>
    <t>ACCORDO QUADRO CON PIU’ OPERATORI ECONOMICI PER LA FORNITURA DI SUTURATRICI MECCANICHE, TROCAR E DISPOSITIVI MEDICI PER LAPAROSCOPIA _EDIZIONE 2</t>
  </si>
  <si>
    <t>Forbice curva (di Metzembaum), a punta smussa con connettore per elettrobisturi monopolare, impugnatura anatomica, stelo rotante a 360°.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</si>
</sst>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_€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</font>
    <font>
      <b/>
      <sz val="9"/>
      <name val="Calibri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2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44" fontId="0" fillId="0" borderId="0" xfId="0" applyNumberFormat="1"/>
    <xf numFmtId="44" fontId="0" fillId="0" borderId="0" xfId="1" applyFont="1"/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4" fontId="1" fillId="0" borderId="2" xfId="1" applyFont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left" vertical="center" wrapText="1"/>
    </xf>
    <xf numFmtId="1" fontId="1" fillId="0" borderId="2" xfId="0" applyNumberFormat="1" applyFont="1" applyBorder="1"/>
    <xf numFmtId="1" fontId="5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44" fontId="2" fillId="2" borderId="2" xfId="1" applyFont="1" applyFill="1" applyBorder="1" applyAlignment="1">
      <alignment horizontal="center" vertical="center" wrapText="1"/>
    </xf>
    <xf numFmtId="44" fontId="1" fillId="0" borderId="2" xfId="1" applyFont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44" fontId="2" fillId="3" borderId="2" xfId="0" applyNumberFormat="1" applyFont="1" applyFill="1" applyBorder="1" applyAlignment="1">
      <alignment horizontal="center" vertical="center" wrapText="1"/>
    </xf>
    <xf numFmtId="44" fontId="1" fillId="0" borderId="3" xfId="1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top" wrapText="1"/>
    </xf>
    <xf numFmtId="9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482A7-044B-4650-8209-C708B8B98873}">
  <dimension ref="A1:S20"/>
  <sheetViews>
    <sheetView tabSelected="1" topLeftCell="C6" workbookViewId="0">
      <selection activeCell="I9" sqref="I9"/>
    </sheetView>
  </sheetViews>
  <sheetFormatPr defaultRowHeight="15" x14ac:dyDescent="0.25"/>
  <cols>
    <col min="2" max="2" width="6.28515625" style="2" customWidth="1"/>
    <col min="3" max="3" width="70.140625" customWidth="1"/>
    <col min="4" max="4" width="7" customWidth="1"/>
    <col min="5" max="5" width="13.140625" style="5" customWidth="1"/>
    <col min="6" max="6" width="11.42578125" style="3" customWidth="1"/>
    <col min="7" max="7" width="17.42578125" style="4" customWidth="1"/>
    <col min="8" max="8" width="12.28515625" style="5" customWidth="1"/>
    <col min="9" max="9" width="14" style="5" customWidth="1"/>
    <col min="10" max="10" width="15.5703125" customWidth="1"/>
    <col min="11" max="11" width="14.140625" customWidth="1"/>
    <col min="12" max="12" width="21" customWidth="1"/>
    <col min="13" max="13" width="13.7109375" customWidth="1"/>
    <col min="14" max="14" width="14.42578125" customWidth="1"/>
    <col min="15" max="15" width="18.7109375" customWidth="1"/>
    <col min="16" max="16" width="12.28515625" customWidth="1"/>
    <col min="17" max="17" width="13" customWidth="1"/>
    <col min="18" max="18" width="13.28515625" customWidth="1"/>
    <col min="19" max="19" width="12.5703125" customWidth="1"/>
  </cols>
  <sheetData>
    <row r="1" spans="1:19" ht="45" customHeight="1" x14ac:dyDescent="0.25">
      <c r="A1" s="17" t="s">
        <v>0</v>
      </c>
      <c r="B1" s="17" t="s">
        <v>25</v>
      </c>
      <c r="C1" s="18" t="s">
        <v>1</v>
      </c>
      <c r="D1" s="18" t="s">
        <v>2</v>
      </c>
      <c r="E1" s="19" t="s">
        <v>38</v>
      </c>
      <c r="F1" s="20" t="s">
        <v>28</v>
      </c>
      <c r="G1" s="21" t="s">
        <v>39</v>
      </c>
      <c r="H1" s="15" t="s">
        <v>5</v>
      </c>
      <c r="I1" s="15" t="s">
        <v>37</v>
      </c>
      <c r="J1" s="13" t="s">
        <v>29</v>
      </c>
      <c r="K1" s="13" t="s">
        <v>30</v>
      </c>
      <c r="L1" s="13" t="s">
        <v>3</v>
      </c>
      <c r="M1" s="13" t="s">
        <v>31</v>
      </c>
      <c r="N1" s="13" t="s">
        <v>32</v>
      </c>
      <c r="O1" s="13" t="s">
        <v>33</v>
      </c>
      <c r="P1" s="13" t="s">
        <v>4</v>
      </c>
      <c r="Q1" s="13" t="s">
        <v>34</v>
      </c>
      <c r="R1" s="13" t="s">
        <v>35</v>
      </c>
      <c r="S1" s="14" t="s">
        <v>36</v>
      </c>
    </row>
    <row r="2" spans="1:19" ht="55.5" customHeight="1" x14ac:dyDescent="0.25">
      <c r="A2" s="6">
        <v>1</v>
      </c>
      <c r="B2" s="1"/>
      <c r="C2" s="7" t="s">
        <v>6</v>
      </c>
      <c r="D2" s="1" t="s">
        <v>27</v>
      </c>
      <c r="E2" s="8">
        <v>50</v>
      </c>
      <c r="F2" s="1">
        <v>672</v>
      </c>
      <c r="G2" s="9">
        <f>E2*F2</f>
        <v>33600</v>
      </c>
      <c r="H2" s="16"/>
      <c r="I2" s="16">
        <f>(F2*H2)</f>
        <v>0</v>
      </c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72.75" customHeight="1" x14ac:dyDescent="0.25">
      <c r="A3" s="24">
        <v>2</v>
      </c>
      <c r="B3" s="1" t="s">
        <v>7</v>
      </c>
      <c r="C3" s="7" t="s">
        <v>8</v>
      </c>
      <c r="D3" s="1" t="s">
        <v>27</v>
      </c>
      <c r="E3" s="8">
        <v>360</v>
      </c>
      <c r="F3" s="1">
        <v>160</v>
      </c>
      <c r="G3" s="25">
        <f>(E3*F3)+(E4+F4)</f>
        <v>58405</v>
      </c>
      <c r="H3" s="16"/>
      <c r="I3" s="22">
        <f>(H3*F3)+(H4*F4)</f>
        <v>0</v>
      </c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t="36" customHeight="1" x14ac:dyDescent="0.25">
      <c r="A4" s="24"/>
      <c r="B4" s="1" t="s">
        <v>9</v>
      </c>
      <c r="C4" s="7" t="s">
        <v>10</v>
      </c>
      <c r="D4" s="1" t="s">
        <v>27</v>
      </c>
      <c r="E4" s="8">
        <v>165</v>
      </c>
      <c r="F4" s="1">
        <v>640</v>
      </c>
      <c r="G4" s="26"/>
      <c r="H4" s="16"/>
      <c r="I4" s="23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90.75" customHeight="1" x14ac:dyDescent="0.25">
      <c r="A5" s="24">
        <v>3</v>
      </c>
      <c r="B5" s="1" t="s">
        <v>7</v>
      </c>
      <c r="C5" s="11" t="s">
        <v>26</v>
      </c>
      <c r="D5" s="1" t="s">
        <v>27</v>
      </c>
      <c r="E5" s="8">
        <v>180</v>
      </c>
      <c r="F5" s="1">
        <v>4400</v>
      </c>
      <c r="G5" s="25">
        <f>(E5*F5)+(E6*F6)</f>
        <v>2068000</v>
      </c>
      <c r="H5" s="16"/>
      <c r="I5" s="22">
        <f>(H5*F5)+(H6*F6)</f>
        <v>0</v>
      </c>
      <c r="J5" s="12"/>
      <c r="K5" s="10"/>
      <c r="L5" s="10"/>
      <c r="M5" s="10"/>
      <c r="N5" s="10"/>
      <c r="O5" s="10"/>
      <c r="P5" s="10"/>
      <c r="Q5" s="10"/>
      <c r="R5" s="10"/>
      <c r="S5" s="10"/>
    </row>
    <row r="6" spans="1:19" ht="68.25" customHeight="1" x14ac:dyDescent="0.25">
      <c r="A6" s="24"/>
      <c r="B6" s="1" t="s">
        <v>9</v>
      </c>
      <c r="C6" s="11" t="s">
        <v>11</v>
      </c>
      <c r="D6" s="1" t="s">
        <v>27</v>
      </c>
      <c r="E6" s="8">
        <v>145</v>
      </c>
      <c r="F6" s="1">
        <v>8800</v>
      </c>
      <c r="G6" s="26"/>
      <c r="H6" s="16"/>
      <c r="I6" s="23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ht="30" customHeight="1" x14ac:dyDescent="0.25">
      <c r="A7" s="6">
        <v>4</v>
      </c>
      <c r="B7" s="1"/>
      <c r="C7" s="7" t="s">
        <v>12</v>
      </c>
      <c r="D7" s="1" t="s">
        <v>27</v>
      </c>
      <c r="E7" s="8">
        <v>260</v>
      </c>
      <c r="F7" s="1">
        <v>240</v>
      </c>
      <c r="G7" s="9">
        <f t="shared" ref="G7:G20" si="0">E7*F7</f>
        <v>62400</v>
      </c>
      <c r="H7" s="16"/>
      <c r="I7" s="16">
        <f>H7*F7</f>
        <v>0</v>
      </c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 ht="24" x14ac:dyDescent="0.25">
      <c r="A8" s="6">
        <v>5</v>
      </c>
      <c r="B8" s="1"/>
      <c r="C8" s="7" t="s">
        <v>13</v>
      </c>
      <c r="D8" s="1" t="s">
        <v>27</v>
      </c>
      <c r="E8" s="8">
        <v>95</v>
      </c>
      <c r="F8" s="1">
        <v>1200</v>
      </c>
      <c r="G8" s="9">
        <f t="shared" si="0"/>
        <v>114000</v>
      </c>
      <c r="H8" s="16"/>
      <c r="I8" s="16">
        <f>H8*F8</f>
        <v>0</v>
      </c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 ht="27" customHeight="1" x14ac:dyDescent="0.25">
      <c r="A9" s="6">
        <v>6</v>
      </c>
      <c r="B9" s="1"/>
      <c r="C9" s="11" t="s">
        <v>80</v>
      </c>
      <c r="D9" s="1" t="s">
        <v>27</v>
      </c>
      <c r="E9" s="8">
        <v>27</v>
      </c>
      <c r="F9" s="1">
        <v>18000</v>
      </c>
      <c r="G9" s="9">
        <f t="shared" si="0"/>
        <v>486000</v>
      </c>
      <c r="H9" s="16"/>
      <c r="I9" s="16">
        <f>H9*F9</f>
        <v>0</v>
      </c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9" ht="36" x14ac:dyDescent="0.25">
      <c r="A10" s="6">
        <v>7</v>
      </c>
      <c r="B10" s="1"/>
      <c r="C10" s="7" t="s">
        <v>14</v>
      </c>
      <c r="D10" s="1" t="s">
        <v>27</v>
      </c>
      <c r="E10" s="8">
        <v>22</v>
      </c>
      <c r="F10" s="1">
        <v>20000</v>
      </c>
      <c r="G10" s="9">
        <f t="shared" si="0"/>
        <v>440000</v>
      </c>
      <c r="H10" s="16"/>
      <c r="I10" s="16">
        <f>H10*F10</f>
        <v>0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36" x14ac:dyDescent="0.25">
      <c r="A11" s="6">
        <v>8</v>
      </c>
      <c r="B11" s="1"/>
      <c r="C11" s="7" t="s">
        <v>15</v>
      </c>
      <c r="D11" s="1" t="s">
        <v>27</v>
      </c>
      <c r="E11" s="8">
        <v>22</v>
      </c>
      <c r="F11" s="1">
        <v>6000</v>
      </c>
      <c r="G11" s="9">
        <f t="shared" si="0"/>
        <v>132000</v>
      </c>
      <c r="H11" s="16"/>
      <c r="I11" s="16">
        <f>H11*F11</f>
        <v>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60" x14ac:dyDescent="0.25">
      <c r="A12" s="24">
        <v>9</v>
      </c>
      <c r="B12" s="1" t="s">
        <v>7</v>
      </c>
      <c r="C12" s="7" t="s">
        <v>16</v>
      </c>
      <c r="D12" s="1" t="s">
        <v>27</v>
      </c>
      <c r="E12" s="8">
        <v>20</v>
      </c>
      <c r="F12" s="1">
        <v>48000</v>
      </c>
      <c r="G12" s="25">
        <f>(E12*F12)+(E13*F13)</f>
        <v>1240000</v>
      </c>
      <c r="H12" s="16"/>
      <c r="I12" s="22">
        <f>(H12*F12)+(H13*F13)</f>
        <v>0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</row>
    <row r="13" spans="1:19" ht="24" x14ac:dyDescent="0.25">
      <c r="A13" s="24"/>
      <c r="B13" s="1" t="s">
        <v>9</v>
      </c>
      <c r="C13" s="7" t="s">
        <v>17</v>
      </c>
      <c r="D13" s="1" t="s">
        <v>27</v>
      </c>
      <c r="E13" s="8">
        <v>10</v>
      </c>
      <c r="F13" s="1">
        <v>28000</v>
      </c>
      <c r="G13" s="26"/>
      <c r="H13" s="16"/>
      <c r="I13" s="23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 ht="39" customHeight="1" x14ac:dyDescent="0.25">
      <c r="A14" s="6">
        <v>10</v>
      </c>
      <c r="B14" s="1"/>
      <c r="C14" s="7" t="s">
        <v>18</v>
      </c>
      <c r="D14" s="1" t="s">
        <v>27</v>
      </c>
      <c r="E14" s="8">
        <v>290</v>
      </c>
      <c r="F14" s="1">
        <v>320</v>
      </c>
      <c r="G14" s="9">
        <f t="shared" si="0"/>
        <v>92800</v>
      </c>
      <c r="H14" s="16"/>
      <c r="I14" s="16">
        <f>H14*F14</f>
        <v>0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 ht="24" x14ac:dyDescent="0.25">
      <c r="A15" s="6">
        <v>11</v>
      </c>
      <c r="B15" s="1"/>
      <c r="C15" s="7" t="s">
        <v>19</v>
      </c>
      <c r="D15" s="1" t="s">
        <v>27</v>
      </c>
      <c r="E15" s="8">
        <v>225</v>
      </c>
      <c r="F15" s="1">
        <v>400</v>
      </c>
      <c r="G15" s="9">
        <f t="shared" si="0"/>
        <v>90000</v>
      </c>
      <c r="H15" s="16"/>
      <c r="I15" s="16">
        <f t="shared" ref="I15:I20" si="1">H15*F15</f>
        <v>0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 ht="24" x14ac:dyDescent="0.25">
      <c r="A16" s="6">
        <v>12</v>
      </c>
      <c r="B16" s="1"/>
      <c r="C16" s="7" t="s">
        <v>20</v>
      </c>
      <c r="D16" s="1" t="s">
        <v>27</v>
      </c>
      <c r="E16" s="8">
        <v>32</v>
      </c>
      <c r="F16" s="1">
        <v>6000</v>
      </c>
      <c r="G16" s="9">
        <f t="shared" si="0"/>
        <v>192000</v>
      </c>
      <c r="H16" s="16"/>
      <c r="I16" s="16">
        <f t="shared" si="1"/>
        <v>0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1:19" ht="48" x14ac:dyDescent="0.25">
      <c r="A17" s="6">
        <v>13</v>
      </c>
      <c r="B17" s="1"/>
      <c r="C17" s="7" t="s">
        <v>21</v>
      </c>
      <c r="D17" s="1" t="s">
        <v>27</v>
      </c>
      <c r="E17" s="8">
        <v>18</v>
      </c>
      <c r="F17" s="1">
        <v>16000</v>
      </c>
      <c r="G17" s="9">
        <f t="shared" si="0"/>
        <v>288000</v>
      </c>
      <c r="H17" s="16"/>
      <c r="I17" s="16">
        <f t="shared" si="1"/>
        <v>0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1:19" ht="48" x14ac:dyDescent="0.25">
      <c r="A18" s="6">
        <v>14</v>
      </c>
      <c r="B18" s="1"/>
      <c r="C18" s="7" t="s">
        <v>22</v>
      </c>
      <c r="D18" s="1" t="s">
        <v>27</v>
      </c>
      <c r="E18" s="8">
        <v>20</v>
      </c>
      <c r="F18" s="1">
        <v>4000</v>
      </c>
      <c r="G18" s="9">
        <f t="shared" si="0"/>
        <v>80000</v>
      </c>
      <c r="H18" s="16"/>
      <c r="I18" s="16">
        <f t="shared" si="1"/>
        <v>0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 ht="48" x14ac:dyDescent="0.25">
      <c r="A19" s="6">
        <v>15</v>
      </c>
      <c r="B19" s="1"/>
      <c r="C19" s="7" t="s">
        <v>23</v>
      </c>
      <c r="D19" s="1" t="s">
        <v>27</v>
      </c>
      <c r="E19" s="8">
        <v>24</v>
      </c>
      <c r="F19" s="1">
        <v>1600</v>
      </c>
      <c r="G19" s="9">
        <f t="shared" si="0"/>
        <v>38400</v>
      </c>
      <c r="H19" s="16"/>
      <c r="I19" s="16">
        <f t="shared" si="1"/>
        <v>0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1:19" ht="60" x14ac:dyDescent="0.25">
      <c r="A20" s="6">
        <v>16</v>
      </c>
      <c r="B20" s="1"/>
      <c r="C20" s="7" t="s">
        <v>24</v>
      </c>
      <c r="D20" s="1" t="s">
        <v>27</v>
      </c>
      <c r="E20" s="8">
        <v>110</v>
      </c>
      <c r="F20" s="1">
        <v>360</v>
      </c>
      <c r="G20" s="9">
        <f t="shared" si="0"/>
        <v>39600</v>
      </c>
      <c r="H20" s="16"/>
      <c r="I20" s="16">
        <f t="shared" si="1"/>
        <v>0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</row>
  </sheetData>
  <mergeCells count="9">
    <mergeCell ref="I5:I6"/>
    <mergeCell ref="I12:I13"/>
    <mergeCell ref="I3:I4"/>
    <mergeCell ref="A3:A4"/>
    <mergeCell ref="A5:A6"/>
    <mergeCell ref="A12:A13"/>
    <mergeCell ref="G3:G4"/>
    <mergeCell ref="G5:G6"/>
    <mergeCell ref="G12:G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C4F04-D7BB-4BDB-80D1-217C2D679C0B}">
  <dimension ref="A1:J44"/>
  <sheetViews>
    <sheetView workbookViewId="0">
      <selection activeCell="A2" sqref="A2"/>
    </sheetView>
  </sheetViews>
  <sheetFormatPr defaultRowHeight="15" x14ac:dyDescent="0.25"/>
  <sheetData>
    <row r="1" spans="1:10" x14ac:dyDescent="0.25">
      <c r="A1" t="s">
        <v>79</v>
      </c>
    </row>
    <row r="2" spans="1:10" x14ac:dyDescent="0.25">
      <c r="A2" t="s">
        <v>40</v>
      </c>
    </row>
    <row r="4" spans="1:10" x14ac:dyDescent="0.25">
      <c r="A4" t="s">
        <v>41</v>
      </c>
    </row>
    <row r="6" spans="1:10" x14ac:dyDescent="0.25">
      <c r="A6" t="s">
        <v>42</v>
      </c>
      <c r="E6" t="s">
        <v>43</v>
      </c>
      <c r="I6" t="s">
        <v>7</v>
      </c>
    </row>
    <row r="8" spans="1:10" x14ac:dyDescent="0.25">
      <c r="A8" t="s">
        <v>44</v>
      </c>
      <c r="F8" t="s">
        <v>45</v>
      </c>
    </row>
    <row r="10" spans="1:10" x14ac:dyDescent="0.25">
      <c r="A10" t="s">
        <v>46</v>
      </c>
      <c r="F10" t="s">
        <v>47</v>
      </c>
    </row>
    <row r="12" spans="1:10" x14ac:dyDescent="0.25">
      <c r="A12" t="s">
        <v>48</v>
      </c>
      <c r="E12" t="s">
        <v>49</v>
      </c>
      <c r="J12" t="s">
        <v>50</v>
      </c>
    </row>
    <row r="14" spans="1:10" x14ac:dyDescent="0.25">
      <c r="A14" t="s">
        <v>51</v>
      </c>
      <c r="C14" t="s">
        <v>52</v>
      </c>
    </row>
    <row r="15" spans="1:10" x14ac:dyDescent="0.25">
      <c r="B15" t="s">
        <v>53</v>
      </c>
      <c r="C15" t="s">
        <v>54</v>
      </c>
    </row>
    <row r="16" spans="1:10" x14ac:dyDescent="0.25">
      <c r="B16" t="s">
        <v>53</v>
      </c>
      <c r="C16" t="s">
        <v>55</v>
      </c>
    </row>
    <row r="17" spans="1:8" x14ac:dyDescent="0.25">
      <c r="B17" t="s">
        <v>53</v>
      </c>
      <c r="C17" t="s">
        <v>56</v>
      </c>
    </row>
    <row r="18" spans="1:8" x14ac:dyDescent="0.25">
      <c r="A18" t="s">
        <v>57</v>
      </c>
    </row>
    <row r="20" spans="1:8" x14ac:dyDescent="0.25">
      <c r="A20" t="s">
        <v>58</v>
      </c>
    </row>
    <row r="21" spans="1:8" x14ac:dyDescent="0.25">
      <c r="G21" t="s">
        <v>59</v>
      </c>
    </row>
    <row r="22" spans="1:8" x14ac:dyDescent="0.25">
      <c r="A22" t="s">
        <v>60</v>
      </c>
    </row>
    <row r="23" spans="1:8" x14ac:dyDescent="0.25">
      <c r="A23" t="s">
        <v>61</v>
      </c>
    </row>
    <row r="24" spans="1:8" x14ac:dyDescent="0.25">
      <c r="G24" t="s">
        <v>62</v>
      </c>
    </row>
    <row r="26" spans="1:8" x14ac:dyDescent="0.25">
      <c r="A26" t="s">
        <v>63</v>
      </c>
    </row>
    <row r="27" spans="1:8" x14ac:dyDescent="0.25">
      <c r="A27" t="s">
        <v>64</v>
      </c>
    </row>
    <row r="28" spans="1:8" x14ac:dyDescent="0.25">
      <c r="A28" t="s">
        <v>65</v>
      </c>
    </row>
    <row r="30" spans="1:8" x14ac:dyDescent="0.25">
      <c r="A30" s="31" t="s">
        <v>66</v>
      </c>
      <c r="B30" s="31"/>
      <c r="C30" s="31"/>
      <c r="D30" s="31"/>
      <c r="E30" s="31"/>
      <c r="F30" s="31" t="s">
        <v>67</v>
      </c>
      <c r="G30" s="31"/>
      <c r="H30" s="31"/>
    </row>
    <row r="31" spans="1:8" x14ac:dyDescent="0.25">
      <c r="A31" s="27" t="s">
        <v>68</v>
      </c>
      <c r="B31" s="27"/>
      <c r="C31" s="27"/>
      <c r="D31" s="27"/>
      <c r="E31" s="27"/>
      <c r="F31" s="30"/>
      <c r="G31" s="30"/>
      <c r="H31" s="30"/>
    </row>
    <row r="32" spans="1:8" x14ac:dyDescent="0.25">
      <c r="A32" s="27" t="s">
        <v>69</v>
      </c>
      <c r="B32" s="27"/>
      <c r="C32" s="27"/>
      <c r="D32" s="27"/>
      <c r="E32" s="27"/>
      <c r="F32" s="30"/>
      <c r="G32" s="30"/>
      <c r="H32" s="30"/>
    </row>
    <row r="33" spans="1:8" x14ac:dyDescent="0.25">
      <c r="A33" s="27" t="s">
        <v>70</v>
      </c>
      <c r="B33" s="27"/>
      <c r="C33" s="27"/>
      <c r="D33" s="27"/>
      <c r="E33" s="27"/>
      <c r="F33" s="30"/>
      <c r="G33" s="30"/>
      <c r="H33" s="30"/>
    </row>
    <row r="34" spans="1:8" x14ac:dyDescent="0.25">
      <c r="A34" s="27" t="s">
        <v>71</v>
      </c>
      <c r="B34" s="27"/>
      <c r="C34" s="27"/>
      <c r="D34" s="27"/>
      <c r="E34" s="27"/>
      <c r="F34" s="30"/>
      <c r="G34" s="30"/>
      <c r="H34" s="30"/>
    </row>
    <row r="35" spans="1:8" x14ac:dyDescent="0.25">
      <c r="A35" s="27" t="s">
        <v>72</v>
      </c>
      <c r="B35" s="27"/>
      <c r="C35" s="27"/>
      <c r="D35" s="27"/>
      <c r="E35" s="27"/>
      <c r="F35" s="30"/>
      <c r="G35" s="30"/>
      <c r="H35" s="30"/>
    </row>
    <row r="36" spans="1:8" x14ac:dyDescent="0.25">
      <c r="A36" s="27" t="s">
        <v>73</v>
      </c>
      <c r="B36" s="27"/>
      <c r="C36" s="27"/>
      <c r="D36" s="27"/>
      <c r="E36" s="27"/>
      <c r="F36" s="28"/>
      <c r="G36" s="28"/>
      <c r="H36" s="28"/>
    </row>
    <row r="37" spans="1:8" x14ac:dyDescent="0.25">
      <c r="A37" s="27" t="s">
        <v>73</v>
      </c>
      <c r="B37" s="27"/>
      <c r="C37" s="27"/>
      <c r="D37" s="27"/>
      <c r="E37" s="27"/>
      <c r="F37" s="28"/>
      <c r="G37" s="28"/>
      <c r="H37" s="28"/>
    </row>
    <row r="38" spans="1:8" x14ac:dyDescent="0.25">
      <c r="A38" s="27" t="s">
        <v>73</v>
      </c>
      <c r="B38" s="27"/>
      <c r="C38" s="27"/>
      <c r="D38" s="27"/>
      <c r="E38" s="27"/>
      <c r="F38" s="28"/>
      <c r="G38" s="28"/>
      <c r="H38" s="28"/>
    </row>
    <row r="39" spans="1:8" x14ac:dyDescent="0.25">
      <c r="A39" s="27" t="s">
        <v>74</v>
      </c>
      <c r="B39" s="27"/>
      <c r="C39" s="27"/>
      <c r="D39" s="27"/>
      <c r="E39" s="27"/>
      <c r="F39" s="28"/>
      <c r="G39" s="28"/>
      <c r="H39" s="28"/>
    </row>
    <row r="40" spans="1:8" x14ac:dyDescent="0.25">
      <c r="A40" s="27" t="s">
        <v>75</v>
      </c>
      <c r="B40" s="27"/>
      <c r="C40" s="27"/>
      <c r="D40" s="27"/>
      <c r="E40" s="27"/>
      <c r="F40" s="29">
        <v>1</v>
      </c>
      <c r="G40" s="29"/>
      <c r="H40" s="29"/>
    </row>
    <row r="42" spans="1:8" x14ac:dyDescent="0.25">
      <c r="A42" t="s">
        <v>76</v>
      </c>
      <c r="H42" t="s">
        <v>77</v>
      </c>
    </row>
    <row r="44" spans="1:8" x14ac:dyDescent="0.25">
      <c r="B44" t="s">
        <v>78</v>
      </c>
    </row>
  </sheetData>
  <mergeCells count="22">
    <mergeCell ref="A30:E30"/>
    <mergeCell ref="F30:H30"/>
    <mergeCell ref="A31:E31"/>
    <mergeCell ref="F31:H31"/>
    <mergeCell ref="A32:E32"/>
    <mergeCell ref="F32:H32"/>
    <mergeCell ref="A33:E33"/>
    <mergeCell ref="F33:H33"/>
    <mergeCell ref="A34:E34"/>
    <mergeCell ref="F34:H34"/>
    <mergeCell ref="A35:E35"/>
    <mergeCell ref="F35:H35"/>
    <mergeCell ref="A36:E36"/>
    <mergeCell ref="F36:H36"/>
    <mergeCell ref="A39:E39"/>
    <mergeCell ref="F39:H39"/>
    <mergeCell ref="A40:E40"/>
    <mergeCell ref="F40:H40"/>
    <mergeCell ref="A38:E38"/>
    <mergeCell ref="F38:H38"/>
    <mergeCell ref="A37:E37"/>
    <mergeCell ref="F37:H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Modulo scheda offerta economica</vt:lpstr>
      <vt:lpstr>giustificativi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Mengozzi Greta</dc:creator>
  <cp:lastModifiedBy>Greta Mengozzi</cp:lastModifiedBy>
  <dcterms:created xsi:type="dcterms:W3CDTF">2023-11-15T14:27:37Z</dcterms:created>
  <dcterms:modified xsi:type="dcterms:W3CDTF">2024-05-13T13:42:45Z</dcterms:modified>
</cp:coreProperties>
</file>