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auslromagna.it\Home\Dipartimenti\D0008\C0027_Acquisti_Aziendali\Personali\silvia_francia\SF GARE 2024\GARA HER FISH\Allegati Gara\"/>
    </mc:Choice>
  </mc:AlternateContent>
  <xr:revisionPtr revIDLastSave="0" documentId="13_ncr:1_{41FAA43A-AE42-4EEF-94F7-7C1090D4B79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Lotto 1 - ERBB2" sheetId="5" r:id="rId1"/>
    <sheet name="Lotto 2 - Sonde FISH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1" i="4" l="1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M10" i="4"/>
  <c r="N9" i="5" l="1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P19" i="5"/>
  <c r="P20" i="5"/>
  <c r="P21" i="5"/>
  <c r="P16" i="5"/>
  <c r="P17" i="5"/>
  <c r="P18" i="5"/>
  <c r="P22" i="5" l="1"/>
  <c r="P23" i="5"/>
  <c r="P24" i="5"/>
  <c r="P25" i="5"/>
  <c r="P26" i="5"/>
  <c r="Q10" i="4" l="1"/>
  <c r="A58" i="4" s="1"/>
  <c r="N10" i="5"/>
  <c r="A59" i="4" l="1"/>
  <c r="L6" i="5"/>
  <c r="L14" i="5"/>
  <c r="P15" i="5"/>
  <c r="P27" i="5"/>
  <c r="P28" i="5"/>
  <c r="P29" i="5"/>
  <c r="P30" i="5"/>
  <c r="P31" i="5"/>
  <c r="P32" i="5"/>
  <c r="P33" i="5"/>
  <c r="P14" i="5"/>
  <c r="P35" i="5" s="1"/>
  <c r="B37" i="5" s="1"/>
  <c r="P36" i="5" l="1"/>
  <c r="B38" i="5" l="1"/>
</calcChain>
</file>

<file path=xl/sharedStrings.xml><?xml version="1.0" encoding="utf-8"?>
<sst xmlns="http://schemas.openxmlformats.org/spreadsheetml/2006/main" count="141" uniqueCount="80">
  <si>
    <t>CND</t>
  </si>
  <si>
    <t>FORNITORE</t>
  </si>
  <si>
    <t>IVA%</t>
  </si>
  <si>
    <t>Modello offerto</t>
  </si>
  <si>
    <t>N. di Repertorio</t>
  </si>
  <si>
    <t>UDI-ID</t>
  </si>
  <si>
    <t>Codice prodotto fornitore</t>
  </si>
  <si>
    <t>Prezzo listino</t>
  </si>
  <si>
    <t>% sconto offerta</t>
  </si>
  <si>
    <t>Prezzo unitario (IVA esclusa) OFFERTO</t>
  </si>
  <si>
    <t>Prezzo totale (IVA esclusa) OFFERTO</t>
  </si>
  <si>
    <t>Prezzo listino cad.</t>
  </si>
  <si>
    <r>
      <t xml:space="preserve">Importo TOTALE a base d'asta (IVA esclusa) per CANONI </t>
    </r>
    <r>
      <rPr>
        <b/>
        <u/>
        <sz val="9"/>
        <rFont val="Arial"/>
        <family val="2"/>
      </rPr>
      <t>ANNUI</t>
    </r>
    <r>
      <rPr>
        <b/>
        <sz val="9"/>
        <rFont val="Arial"/>
        <family val="2"/>
      </rPr>
      <t xml:space="preserve"> NOLEGGIO + ASSISTENZA TECNICA</t>
    </r>
  </si>
  <si>
    <t>Descrizione apparecchiatura</t>
  </si>
  <si>
    <t>Quantità richiesta</t>
  </si>
  <si>
    <t>Nome commerciale</t>
  </si>
  <si>
    <t>Fabbricante</t>
  </si>
  <si>
    <t>Codice prodotto fabbricante</t>
  </si>
  <si>
    <t>N. pz. per confez.</t>
  </si>
  <si>
    <t>Valore annuo offerto (IVA esclusa)</t>
  </si>
  <si>
    <t>Importo TOTALE ANNUO a base d'asta (IVA esclusa)</t>
  </si>
  <si>
    <t>N. TOTALE confez. Necessarie/anno</t>
  </si>
  <si>
    <t>Apparecchiatura per l'allestimento dei test FISH</t>
  </si>
  <si>
    <r>
      <t xml:space="preserve">Importo (IVA esclusa) per CANONI </t>
    </r>
    <r>
      <rPr>
        <b/>
        <u/>
        <sz val="9"/>
        <rFont val="Arial"/>
        <family val="2"/>
      </rPr>
      <t>ANNUI</t>
    </r>
    <r>
      <rPr>
        <b/>
        <sz val="9"/>
        <rFont val="Arial"/>
        <family val="2"/>
      </rPr>
      <t xml:space="preserve"> NOLEGGIO</t>
    </r>
  </si>
  <si>
    <r>
      <t xml:space="preserve">Importo (IVA esclusa) per CANONI </t>
    </r>
    <r>
      <rPr>
        <b/>
        <u/>
        <sz val="9"/>
        <rFont val="Arial"/>
        <family val="2"/>
      </rPr>
      <t>ANNUI</t>
    </r>
    <r>
      <rPr>
        <b/>
        <sz val="9"/>
        <rFont val="Arial"/>
        <family val="2"/>
      </rPr>
      <t xml:space="preserve"> ASSISTENZA TECNICA</t>
    </r>
  </si>
  <si>
    <t>SCHEDA OFFERTA ECONOMICA - LOTTO 2 sonde e reattivi per l'allestimento di test FISH diagnostici e prognostici su preparati istologici e citologici</t>
  </si>
  <si>
    <t>SCHEDA OFFERTA ECONOMICA - LOTTO 1
Sonde e reattivi per l'allestimento dei test FISH per la determinazione dello stato di amplificazione del gene ERBB2 su preparati istologici e citologici con strumentazione in automazione almeno parziale</t>
  </si>
  <si>
    <t>Importo TOTALE a base d'asta (IVA esclusa) per CANONI NOLEGGIO + ASSISTENZA TECNICA per la durata dell'intera fornitura (5 anni)</t>
  </si>
  <si>
    <t>Importo TOTALE a base d'asta (IVA esclusa) per la durata dell'intera fornitura (5 anni)</t>
  </si>
  <si>
    <t>CCND1/IGH t(11;14)(q13.3;q32.3)</t>
  </si>
  <si>
    <t>FGFR3/IGH t(4;14)(p16.3;q32.3)</t>
  </si>
  <si>
    <t>MAF/IGH t(14;16)(q32.3;q23)</t>
  </si>
  <si>
    <t>Descrizione sonda</t>
  </si>
  <si>
    <t>ALK (2p23.1-2p23.2)</t>
  </si>
  <si>
    <t>ROS1 (6q22.1)</t>
  </si>
  <si>
    <t>MET/Cen7 (7q31.2)/(Cen7)</t>
  </si>
  <si>
    <t>RET (10q11.21)</t>
  </si>
  <si>
    <t>EWSR1 (22q12.2)</t>
  </si>
  <si>
    <t>MDM2/Cen12 (12q15)/(Cen12)</t>
  </si>
  <si>
    <t>SS18 (11q.2)</t>
  </si>
  <si>
    <t>FUS (16p11.2)</t>
  </si>
  <si>
    <t>TFE3 (Xp11.23)</t>
  </si>
  <si>
    <t>MYC (8q24.21)</t>
  </si>
  <si>
    <t>BCL2 (18q21.3)</t>
  </si>
  <si>
    <t>BCL6 (3q27.3)</t>
  </si>
  <si>
    <t>MYC/IGH t(8;14)(q24;q32)</t>
  </si>
  <si>
    <t>MALT1 (18q21.32)</t>
  </si>
  <si>
    <t>IGH (14q32.3)</t>
  </si>
  <si>
    <t>CIC (19q13.2)</t>
  </si>
  <si>
    <t>IRF4-DUSP22 (6p25.3)</t>
  </si>
  <si>
    <t>USP6 (17p13.2)</t>
  </si>
  <si>
    <t>MAML2 (11q21)</t>
  </si>
  <si>
    <t>TERT (5q31)</t>
  </si>
  <si>
    <t>P53/ATM (17p13.1)/(11q22.3)</t>
  </si>
  <si>
    <t>PDGFRB (22q13.1)</t>
  </si>
  <si>
    <t>11q gain/loss Triple color (11q23.3-q24.3)</t>
  </si>
  <si>
    <t>MYC/CEN8 (Ampl) (8q24.21)</t>
  </si>
  <si>
    <t>Quantità annua test</t>
  </si>
  <si>
    <t>EGFR/CEN7 (7p11.2)</t>
  </si>
  <si>
    <t>Eventuale attrezzatura di supporto offerta in comodato d'uso</t>
  </si>
  <si>
    <t>Ibridizzatore automatico</t>
  </si>
  <si>
    <t>Valore offerto annuo (IVA esclusa)</t>
  </si>
  <si>
    <t>Importo annuo offerto per i canoni (IVA esclusa)</t>
  </si>
  <si>
    <t>Importo offerto per i canoni per la durata dell'intera fornitura (5 anni) (IVA esclusa)</t>
  </si>
  <si>
    <t>Importo annuo canoni + kit/reagenti/consumabili/sonde/reagenti (IVA esclusa)</t>
  </si>
  <si>
    <t>Importo di canoni + kit/reagenti/consumabili/sonde/reagenti per la durata dell'intera fornitura (5 anni) (IVA esclusa)</t>
  </si>
  <si>
    <t>Importo di kit/reagenti/consumabili/sonde/reagenti per la durata dell'intera fornitura (5 anni) (IVA esclusa)</t>
  </si>
  <si>
    <t>Importoannuo per kit/reagenti/consumabili/sonde/reagenti (IVA esclusa)</t>
  </si>
  <si>
    <r>
      <t xml:space="preserve">Descrizione apparecchiatura </t>
    </r>
    <r>
      <rPr>
        <b/>
        <u/>
        <sz val="9"/>
        <rFont val="Arial"/>
        <family val="2"/>
      </rPr>
      <t>in comodato d'uso</t>
    </r>
  </si>
  <si>
    <t>Non concorre all'aggiudicazione - si chiede inoltre di quotare:</t>
  </si>
  <si>
    <t>Prezzo unitario (Iva esclusa) OFFERTO</t>
  </si>
  <si>
    <t>Kit RREB1/MYB/CCND1/CEP6</t>
  </si>
  <si>
    <t>Doppia delezione: kit 1P (1p36/1q25) /19Q (19q13/19p13)*</t>
  </si>
  <si>
    <t>CCND1 /CEN 11 (11q13.3)</t>
  </si>
  <si>
    <t>CDKN2A(p16) / CEN9 (9p21.3)</t>
  </si>
  <si>
    <t>PTEN / CEN10 (10q23.2-q23.31)</t>
  </si>
  <si>
    <t>Eventuale altra attrezzatura di supporto, offerta in comodato d'uso</t>
  </si>
  <si>
    <t>Valore offerto per 5 anni (IVA esclusa)</t>
  </si>
  <si>
    <t>Descrizione kit/sonde/reagenti/materiale di consumo per effettuare 550 test/anno di ERBB2</t>
  </si>
  <si>
    <t>MATERIALE DI CONSUMO: indicare tutti i materiali di consumo (reagenti, kit, consumabili, sigillanti, ecc,) necessari per l'esecuzione completa (dal pretrattamento all'analisi) dei test  annui sopra indicati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</si>
</sst>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_-* #,##0.00\ [$€-410]_-;\-* #,##0.00\ [$€-410]_-;_-* &quot;-&quot;??\ [$€-410]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sz val="8"/>
      <name val="Tahoma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9"/>
      <name val="Arial"/>
      <family val="2"/>
    </font>
    <font>
      <b/>
      <sz val="14"/>
      <name val="Calibri"/>
      <family val="2"/>
      <scheme val="minor"/>
    </font>
    <font>
      <sz val="9"/>
      <color theme="1"/>
      <name val="Arial"/>
      <family val="2"/>
    </font>
    <font>
      <b/>
      <u/>
      <sz val="9"/>
      <color theme="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/>
    <xf numFmtId="3" fontId="7" fillId="0" borderId="0" xfId="0" applyNumberFormat="1" applyFont="1" applyAlignment="1">
      <alignment vertical="top" wrapText="1"/>
    </xf>
    <xf numFmtId="0" fontId="0" fillId="0" borderId="0" xfId="0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65" fontId="2" fillId="0" borderId="0" xfId="0" applyNumberFormat="1" applyFont="1"/>
    <xf numFmtId="0" fontId="8" fillId="0" borderId="6" xfId="0" applyFont="1" applyBorder="1"/>
    <xf numFmtId="165" fontId="9" fillId="0" borderId="5" xfId="0" applyNumberFormat="1" applyFont="1" applyBorder="1"/>
    <xf numFmtId="0" fontId="5" fillId="0" borderId="3" xfId="0" applyFont="1" applyBorder="1" applyAlignment="1">
      <alignment horizontal="left" vertical="top" wrapText="1"/>
    </xf>
    <xf numFmtId="164" fontId="5" fillId="0" borderId="3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9" fontId="5" fillId="0" borderId="3" xfId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0" fillId="0" borderId="0" xfId="0" applyFont="1"/>
    <xf numFmtId="0" fontId="5" fillId="0" borderId="3" xfId="0" applyFont="1" applyBorder="1" applyAlignment="1">
      <alignment horizontal="left" vertical="center" wrapText="1"/>
    </xf>
    <xf numFmtId="0" fontId="11" fillId="0" borderId="0" xfId="0" applyFont="1"/>
    <xf numFmtId="10" fontId="5" fillId="0" borderId="3" xfId="0" applyNumberFormat="1" applyFont="1" applyBorder="1" applyAlignment="1">
      <alignment horizontal="center" vertical="center" wrapText="1"/>
    </xf>
    <xf numFmtId="0" fontId="13" fillId="0" borderId="6" xfId="0" applyFont="1" applyBorder="1"/>
    <xf numFmtId="0" fontId="13" fillId="0" borderId="6" xfId="0" applyFont="1" applyBorder="1" applyAlignment="1">
      <alignment wrapText="1"/>
    </xf>
    <xf numFmtId="165" fontId="5" fillId="0" borderId="9" xfId="0" applyNumberFormat="1" applyFont="1" applyBorder="1" applyAlignment="1">
      <alignment horizontal="center" vertical="center" wrapText="1"/>
    </xf>
    <xf numFmtId="165" fontId="9" fillId="0" borderId="10" xfId="0" applyNumberFormat="1" applyFont="1" applyBorder="1"/>
    <xf numFmtId="0" fontId="3" fillId="3" borderId="3" xfId="0" applyFont="1" applyFill="1" applyBorder="1" applyAlignment="1" applyProtection="1">
      <alignment vertical="center" wrapText="1"/>
      <protection locked="0"/>
    </xf>
    <xf numFmtId="164" fontId="3" fillId="3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5" fontId="5" fillId="4" borderId="3" xfId="0" applyNumberFormat="1" applyFont="1" applyFill="1" applyBorder="1" applyAlignment="1">
      <alignment horizontal="center" vertical="center" wrapText="1"/>
    </xf>
    <xf numFmtId="10" fontId="5" fillId="4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5" fontId="5" fillId="0" borderId="3" xfId="0" applyNumberFormat="1" applyFont="1" applyBorder="1"/>
    <xf numFmtId="9" fontId="5" fillId="0" borderId="3" xfId="1" applyFont="1" applyBorder="1"/>
    <xf numFmtId="4" fontId="14" fillId="0" borderId="3" xfId="0" applyNumberFormat="1" applyFont="1" applyBorder="1"/>
    <xf numFmtId="4" fontId="5" fillId="0" borderId="3" xfId="0" applyNumberFormat="1" applyFont="1" applyBorder="1" applyAlignment="1">
      <alignment horizontal="center" vertical="center" wrapText="1"/>
    </xf>
    <xf numFmtId="165" fontId="14" fillId="0" borderId="3" xfId="0" applyNumberFormat="1" applyFont="1" applyBorder="1" applyAlignment="1">
      <alignment vertical="center"/>
    </xf>
    <xf numFmtId="0" fontId="14" fillId="0" borderId="3" xfId="0" applyFont="1" applyBorder="1"/>
    <xf numFmtId="0" fontId="14" fillId="2" borderId="3" xfId="0" applyFont="1" applyFill="1" applyBorder="1" applyAlignment="1">
      <alignment horizontal="left" vertical="center"/>
    </xf>
    <xf numFmtId="0" fontId="3" fillId="0" borderId="3" xfId="0" applyFont="1" applyBorder="1"/>
    <xf numFmtId="0" fontId="14" fillId="0" borderId="3" xfId="0" applyFont="1" applyBorder="1" applyAlignment="1">
      <alignment horizontal="left" vertical="center"/>
    </xf>
    <xf numFmtId="3" fontId="5" fillId="0" borderId="3" xfId="0" applyNumberFormat="1" applyFont="1" applyBorder="1" applyAlignment="1">
      <alignment vertical="top" wrapText="1"/>
    </xf>
    <xf numFmtId="0" fontId="15" fillId="0" borderId="0" xfId="0" applyFont="1"/>
    <xf numFmtId="0" fontId="14" fillId="0" borderId="3" xfId="0" applyFont="1" applyBorder="1" applyAlignment="1">
      <alignment horizontal="center"/>
    </xf>
    <xf numFmtId="165" fontId="9" fillId="0" borderId="0" xfId="0" applyNumberFormat="1" applyFont="1"/>
    <xf numFmtId="0" fontId="8" fillId="0" borderId="0" xfId="0" applyFont="1"/>
    <xf numFmtId="165" fontId="14" fillId="0" borderId="3" xfId="0" applyNumberFormat="1" applyFont="1" applyBorder="1"/>
    <xf numFmtId="0" fontId="16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3" xfId="0" applyFont="1" applyBorder="1" applyAlignment="1">
      <alignment horizontal="center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7" xfId="0" applyNumberFormat="1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165" fontId="17" fillId="0" borderId="3" xfId="0" applyNumberFormat="1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9"/>
  <sheetViews>
    <sheetView topLeftCell="A5" zoomScale="110" zoomScaleNormal="110" workbookViewId="0">
      <selection activeCell="A13" sqref="A13"/>
    </sheetView>
  </sheetViews>
  <sheetFormatPr defaultRowHeight="15" x14ac:dyDescent="0.25"/>
  <cols>
    <col min="1" max="1" width="53.7109375" customWidth="1"/>
    <col min="2" max="4" width="21.28515625" customWidth="1"/>
    <col min="5" max="5" width="29.85546875" customWidth="1"/>
    <col min="6" max="6" width="22.7109375" customWidth="1"/>
    <col min="7" max="8" width="16.42578125" customWidth="1"/>
    <col min="9" max="9" width="16.28515625" customWidth="1"/>
    <col min="10" max="11" width="22.85546875" customWidth="1"/>
    <col min="12" max="12" width="27.5703125" customWidth="1"/>
    <col min="13" max="15" width="22.85546875" customWidth="1"/>
    <col min="16" max="16" width="25" customWidth="1"/>
  </cols>
  <sheetData>
    <row r="1" spans="1:25" s="1" customFormat="1" ht="90" x14ac:dyDescent="0.25">
      <c r="A1" s="16" t="s">
        <v>26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Y1" s="2"/>
    </row>
    <row r="2" spans="1:25" s="1" customFormat="1" x14ac:dyDescent="0.25">
      <c r="A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Y2" s="2"/>
    </row>
    <row r="3" spans="1:25" s="1" customFormat="1" x14ac:dyDescent="0.25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Y3" s="2"/>
    </row>
    <row r="4" spans="1:25" s="1" customForma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Y4" s="2"/>
    </row>
    <row r="5" spans="1:25" s="3" customFormat="1" ht="60" x14ac:dyDescent="0.25">
      <c r="A5" s="26" t="s">
        <v>13</v>
      </c>
      <c r="B5" s="26" t="s">
        <v>14</v>
      </c>
      <c r="C5" s="26" t="s">
        <v>16</v>
      </c>
      <c r="D5" s="26" t="s">
        <v>3</v>
      </c>
      <c r="E5" s="26" t="s">
        <v>0</v>
      </c>
      <c r="F5" s="26" t="s">
        <v>4</v>
      </c>
      <c r="G5" s="26" t="s">
        <v>5</v>
      </c>
      <c r="H5" s="26" t="s">
        <v>17</v>
      </c>
      <c r="I5" s="26" t="s">
        <v>6</v>
      </c>
      <c r="J5" s="26" t="s">
        <v>11</v>
      </c>
      <c r="K5" s="26" t="s">
        <v>12</v>
      </c>
      <c r="L5" s="26" t="s">
        <v>27</v>
      </c>
      <c r="M5" s="26" t="s">
        <v>23</v>
      </c>
      <c r="N5" s="26" t="s">
        <v>24</v>
      </c>
      <c r="O5" s="26" t="s">
        <v>2</v>
      </c>
      <c r="P5" s="6"/>
      <c r="Q5" s="6"/>
    </row>
    <row r="6" spans="1:25" s="3" customFormat="1" x14ac:dyDescent="0.25">
      <c r="A6" s="18" t="s">
        <v>22</v>
      </c>
      <c r="B6" s="30">
        <v>1</v>
      </c>
      <c r="C6" s="30"/>
      <c r="D6" s="13"/>
      <c r="E6" s="13"/>
      <c r="F6" s="13"/>
      <c r="G6" s="13"/>
      <c r="H6" s="13"/>
      <c r="I6" s="34"/>
      <c r="J6" s="35"/>
      <c r="K6" s="49">
        <v>15000</v>
      </c>
      <c r="L6" s="49">
        <f>K6*5</f>
        <v>75000</v>
      </c>
      <c r="M6" s="14"/>
      <c r="N6" s="14"/>
      <c r="O6" s="20"/>
      <c r="P6" s="6"/>
      <c r="Q6" s="6"/>
      <c r="S6" s="7"/>
      <c r="T6" s="7"/>
      <c r="U6" s="7"/>
    </row>
    <row r="7" spans="1:25" s="3" customFormat="1" ht="36" x14ac:dyDescent="0.25">
      <c r="A7" s="18"/>
      <c r="B7" s="27" t="s">
        <v>59</v>
      </c>
      <c r="C7" s="30"/>
      <c r="D7" s="13"/>
      <c r="E7" s="13"/>
      <c r="F7" s="13"/>
      <c r="G7" s="13"/>
      <c r="H7" s="13"/>
      <c r="I7" s="34"/>
      <c r="J7" s="35"/>
      <c r="K7" s="28">
        <v>0</v>
      </c>
      <c r="L7" s="28">
        <v>0</v>
      </c>
      <c r="M7" s="28">
        <v>0</v>
      </c>
      <c r="N7" s="28">
        <v>0</v>
      </c>
      <c r="O7" s="29"/>
      <c r="P7" s="6"/>
      <c r="Q7" s="6"/>
      <c r="S7" s="7"/>
      <c r="T7" s="7"/>
      <c r="U7" s="7"/>
    </row>
    <row r="8" spans="1:25" ht="15.75" thickBot="1" x14ac:dyDescent="0.3">
      <c r="B8" s="4"/>
      <c r="C8" s="4"/>
      <c r="D8" s="4"/>
      <c r="E8" s="4"/>
      <c r="F8" s="5"/>
      <c r="G8" s="5"/>
      <c r="H8" s="5"/>
      <c r="I8" s="5"/>
      <c r="J8" s="4"/>
      <c r="K8" s="4"/>
      <c r="M8" s="4"/>
      <c r="O8" s="5"/>
      <c r="P8" s="5"/>
      <c r="Q8" s="5"/>
    </row>
    <row r="9" spans="1:25" ht="20.25" thickTop="1" thickBot="1" x14ac:dyDescent="0.35">
      <c r="B9" s="4"/>
      <c r="C9" s="4"/>
      <c r="D9" s="4"/>
      <c r="E9" s="4"/>
      <c r="F9" s="5"/>
      <c r="G9" s="5"/>
      <c r="H9" s="5"/>
      <c r="I9" s="5"/>
      <c r="J9" s="4"/>
      <c r="K9" s="4"/>
      <c r="M9" s="4"/>
      <c r="N9" s="11">
        <f>M6+N6</f>
        <v>0</v>
      </c>
      <c r="O9" s="21" t="s">
        <v>62</v>
      </c>
      <c r="P9" s="5"/>
      <c r="Q9" s="5"/>
    </row>
    <row r="10" spans="1:25" ht="20.25" thickTop="1" thickBot="1" x14ac:dyDescent="0.35">
      <c r="D10" s="4"/>
      <c r="E10" s="4"/>
      <c r="F10" s="5"/>
      <c r="G10" s="5"/>
      <c r="H10" s="5"/>
      <c r="N10" s="11">
        <f>(M6+N6)*5</f>
        <v>0</v>
      </c>
      <c r="O10" s="21" t="s">
        <v>63</v>
      </c>
    </row>
    <row r="11" spans="1:25" ht="15.75" thickTop="1" x14ac:dyDescent="0.25">
      <c r="B11" s="4"/>
      <c r="C11" s="4"/>
      <c r="D11" s="4"/>
      <c r="E11" s="9"/>
      <c r="F11" s="4"/>
      <c r="G11" s="5"/>
      <c r="H11" s="5"/>
      <c r="I11" s="5"/>
      <c r="J11" s="5"/>
      <c r="K11" s="4"/>
      <c r="L11" s="4"/>
      <c r="M11" s="4"/>
      <c r="N11" s="4"/>
      <c r="O11" s="4"/>
      <c r="P11" s="5"/>
      <c r="Q11" s="5"/>
    </row>
    <row r="12" spans="1:25" x14ac:dyDescent="0.25">
      <c r="B12" s="4"/>
      <c r="C12" s="4"/>
      <c r="D12" s="4"/>
      <c r="E12" s="4"/>
      <c r="F12" s="4"/>
      <c r="G12" s="5"/>
      <c r="H12" s="5"/>
      <c r="I12" s="5"/>
      <c r="J12" s="5"/>
      <c r="K12" s="4"/>
      <c r="L12" s="4"/>
      <c r="M12" s="4"/>
      <c r="N12" s="4"/>
      <c r="O12" s="4"/>
      <c r="P12" s="5"/>
      <c r="Q12" s="5"/>
    </row>
    <row r="13" spans="1:25" s="3" customFormat="1" ht="36" x14ac:dyDescent="0.25">
      <c r="A13" s="26" t="s">
        <v>78</v>
      </c>
      <c r="B13" s="26" t="s">
        <v>16</v>
      </c>
      <c r="C13" s="26" t="s">
        <v>15</v>
      </c>
      <c r="D13" s="26" t="s">
        <v>0</v>
      </c>
      <c r="E13" s="26" t="s">
        <v>4</v>
      </c>
      <c r="F13" s="26" t="s">
        <v>5</v>
      </c>
      <c r="G13" s="26" t="s">
        <v>17</v>
      </c>
      <c r="H13" s="26" t="s">
        <v>6</v>
      </c>
      <c r="I13" s="26" t="s">
        <v>18</v>
      </c>
      <c r="J13" s="26" t="s">
        <v>21</v>
      </c>
      <c r="K13" s="26" t="s">
        <v>20</v>
      </c>
      <c r="L13" s="26" t="s">
        <v>28</v>
      </c>
      <c r="M13" s="26" t="s">
        <v>7</v>
      </c>
      <c r="N13" s="26" t="s">
        <v>8</v>
      </c>
      <c r="O13" s="26" t="s">
        <v>9</v>
      </c>
      <c r="P13" s="26" t="s">
        <v>19</v>
      </c>
      <c r="Q13" s="26" t="s">
        <v>2</v>
      </c>
    </row>
    <row r="14" spans="1:25" x14ac:dyDescent="0.25">
      <c r="A14" s="18"/>
      <c r="B14" s="30"/>
      <c r="C14" s="30"/>
      <c r="D14" s="12"/>
      <c r="E14" s="12"/>
      <c r="F14" s="12"/>
      <c r="G14" s="12"/>
      <c r="H14" s="12"/>
      <c r="I14" s="33"/>
      <c r="J14" s="30"/>
      <c r="K14" s="50">
        <v>38000</v>
      </c>
      <c r="L14" s="50">
        <f>K14*5</f>
        <v>190000</v>
      </c>
      <c r="M14" s="14"/>
      <c r="N14" s="15"/>
      <c r="O14" s="14"/>
      <c r="P14" s="14">
        <f t="shared" ref="P14:P33" si="0">O14*J14</f>
        <v>0</v>
      </c>
      <c r="Q14" s="15"/>
    </row>
    <row r="15" spans="1:25" x14ac:dyDescent="0.25">
      <c r="A15" s="12"/>
      <c r="B15" s="30"/>
      <c r="C15" s="30"/>
      <c r="D15" s="12"/>
      <c r="E15" s="12"/>
      <c r="F15" s="12"/>
      <c r="G15" s="12"/>
      <c r="H15" s="12"/>
      <c r="I15" s="33"/>
      <c r="J15" s="30"/>
      <c r="K15" s="51"/>
      <c r="L15" s="51"/>
      <c r="M15" s="31"/>
      <c r="N15" s="32"/>
      <c r="O15" s="31"/>
      <c r="P15" s="14">
        <f t="shared" si="0"/>
        <v>0</v>
      </c>
      <c r="Q15" s="32"/>
    </row>
    <row r="16" spans="1:25" x14ac:dyDescent="0.25">
      <c r="A16" s="12"/>
      <c r="B16" s="30"/>
      <c r="C16" s="30"/>
      <c r="D16" s="12"/>
      <c r="E16" s="12"/>
      <c r="F16" s="12"/>
      <c r="G16" s="12"/>
      <c r="H16" s="12"/>
      <c r="I16" s="33"/>
      <c r="J16" s="30"/>
      <c r="K16" s="51"/>
      <c r="L16" s="51"/>
      <c r="M16" s="31"/>
      <c r="N16" s="32"/>
      <c r="O16" s="31"/>
      <c r="P16" s="14">
        <f t="shared" si="0"/>
        <v>0</v>
      </c>
      <c r="Q16" s="32"/>
    </row>
    <row r="17" spans="1:17" x14ac:dyDescent="0.25">
      <c r="A17" s="12"/>
      <c r="B17" s="30"/>
      <c r="C17" s="30"/>
      <c r="D17" s="12"/>
      <c r="E17" s="12"/>
      <c r="F17" s="12"/>
      <c r="G17" s="12"/>
      <c r="H17" s="12"/>
      <c r="I17" s="33"/>
      <c r="J17" s="30"/>
      <c r="K17" s="51"/>
      <c r="L17" s="51"/>
      <c r="M17" s="31"/>
      <c r="N17" s="32"/>
      <c r="O17" s="31"/>
      <c r="P17" s="14">
        <f t="shared" si="0"/>
        <v>0</v>
      </c>
      <c r="Q17" s="32"/>
    </row>
    <row r="18" spans="1:17" x14ac:dyDescent="0.25">
      <c r="A18" s="12"/>
      <c r="B18" s="30"/>
      <c r="C18" s="30"/>
      <c r="D18" s="12"/>
      <c r="E18" s="12"/>
      <c r="F18" s="12"/>
      <c r="G18" s="12"/>
      <c r="H18" s="12"/>
      <c r="I18" s="33"/>
      <c r="J18" s="30"/>
      <c r="K18" s="51"/>
      <c r="L18" s="51"/>
      <c r="M18" s="31"/>
      <c r="N18" s="32"/>
      <c r="O18" s="31"/>
      <c r="P18" s="14">
        <f t="shared" si="0"/>
        <v>0</v>
      </c>
      <c r="Q18" s="32"/>
    </row>
    <row r="19" spans="1:17" x14ac:dyDescent="0.25">
      <c r="A19" s="12"/>
      <c r="B19" s="30"/>
      <c r="C19" s="30"/>
      <c r="D19" s="12"/>
      <c r="E19" s="12"/>
      <c r="F19" s="12"/>
      <c r="G19" s="12"/>
      <c r="H19" s="12"/>
      <c r="I19" s="33"/>
      <c r="J19" s="30"/>
      <c r="K19" s="51"/>
      <c r="L19" s="51"/>
      <c r="M19" s="31"/>
      <c r="N19" s="32"/>
      <c r="O19" s="31"/>
      <c r="P19" s="14">
        <f t="shared" si="0"/>
        <v>0</v>
      </c>
      <c r="Q19" s="32"/>
    </row>
    <row r="20" spans="1:17" x14ac:dyDescent="0.25">
      <c r="A20" s="12"/>
      <c r="B20" s="30"/>
      <c r="C20" s="30"/>
      <c r="D20" s="12"/>
      <c r="E20" s="12"/>
      <c r="F20" s="12"/>
      <c r="G20" s="12"/>
      <c r="H20" s="12"/>
      <c r="I20" s="33"/>
      <c r="J20" s="30"/>
      <c r="K20" s="51"/>
      <c r="L20" s="51"/>
      <c r="M20" s="31"/>
      <c r="N20" s="32"/>
      <c r="O20" s="31"/>
      <c r="P20" s="14">
        <f t="shared" si="0"/>
        <v>0</v>
      </c>
      <c r="Q20" s="32"/>
    </row>
    <row r="21" spans="1:17" x14ac:dyDescent="0.25">
      <c r="A21" s="12"/>
      <c r="B21" s="30"/>
      <c r="C21" s="30"/>
      <c r="D21" s="12"/>
      <c r="E21" s="12"/>
      <c r="F21" s="12"/>
      <c r="G21" s="12"/>
      <c r="H21" s="12"/>
      <c r="I21" s="33"/>
      <c r="J21" s="30"/>
      <c r="K21" s="51"/>
      <c r="L21" s="51"/>
      <c r="M21" s="31"/>
      <c r="N21" s="32"/>
      <c r="O21" s="31"/>
      <c r="P21" s="14">
        <f t="shared" si="0"/>
        <v>0</v>
      </c>
      <c r="Q21" s="32"/>
    </row>
    <row r="22" spans="1:17" x14ac:dyDescent="0.25">
      <c r="A22" s="12"/>
      <c r="B22" s="30"/>
      <c r="C22" s="30"/>
      <c r="D22" s="12"/>
      <c r="E22" s="12"/>
      <c r="F22" s="12"/>
      <c r="G22" s="12"/>
      <c r="H22" s="12"/>
      <c r="I22" s="33"/>
      <c r="J22" s="30"/>
      <c r="K22" s="51"/>
      <c r="L22" s="51"/>
      <c r="M22" s="31"/>
      <c r="N22" s="32"/>
      <c r="O22" s="31"/>
      <c r="P22" s="14">
        <f t="shared" si="0"/>
        <v>0</v>
      </c>
      <c r="Q22" s="32"/>
    </row>
    <row r="23" spans="1:17" x14ac:dyDescent="0.25">
      <c r="A23" s="12"/>
      <c r="B23" s="30"/>
      <c r="C23" s="30"/>
      <c r="D23" s="12"/>
      <c r="E23" s="12"/>
      <c r="F23" s="12"/>
      <c r="G23" s="12"/>
      <c r="H23" s="12"/>
      <c r="I23" s="33"/>
      <c r="J23" s="30"/>
      <c r="K23" s="51"/>
      <c r="L23" s="51"/>
      <c r="M23" s="31"/>
      <c r="N23" s="32"/>
      <c r="O23" s="31"/>
      <c r="P23" s="14">
        <f t="shared" si="0"/>
        <v>0</v>
      </c>
      <c r="Q23" s="32"/>
    </row>
    <row r="24" spans="1:17" x14ac:dyDescent="0.25">
      <c r="A24" s="12"/>
      <c r="B24" s="30"/>
      <c r="C24" s="30"/>
      <c r="D24" s="12"/>
      <c r="E24" s="12"/>
      <c r="F24" s="12"/>
      <c r="G24" s="12"/>
      <c r="H24" s="12"/>
      <c r="I24" s="33"/>
      <c r="J24" s="30"/>
      <c r="K24" s="51"/>
      <c r="L24" s="51"/>
      <c r="M24" s="31"/>
      <c r="N24" s="32"/>
      <c r="O24" s="31"/>
      <c r="P24" s="14">
        <f t="shared" si="0"/>
        <v>0</v>
      </c>
      <c r="Q24" s="32"/>
    </row>
    <row r="25" spans="1:17" x14ac:dyDescent="0.25">
      <c r="A25" s="12"/>
      <c r="B25" s="30"/>
      <c r="C25" s="30"/>
      <c r="D25" s="12"/>
      <c r="E25" s="12"/>
      <c r="F25" s="12"/>
      <c r="G25" s="12"/>
      <c r="H25" s="12"/>
      <c r="I25" s="33"/>
      <c r="J25" s="30"/>
      <c r="K25" s="51"/>
      <c r="L25" s="51"/>
      <c r="M25" s="31"/>
      <c r="N25" s="32"/>
      <c r="O25" s="31"/>
      <c r="P25" s="14">
        <f t="shared" si="0"/>
        <v>0</v>
      </c>
      <c r="Q25" s="32"/>
    </row>
    <row r="26" spans="1:17" x14ac:dyDescent="0.25">
      <c r="A26" s="18"/>
      <c r="B26" s="30"/>
      <c r="C26" s="30"/>
      <c r="D26" s="12"/>
      <c r="E26" s="12"/>
      <c r="F26" s="12"/>
      <c r="G26" s="12"/>
      <c r="H26" s="12"/>
      <c r="I26" s="33"/>
      <c r="J26" s="30"/>
      <c r="K26" s="51"/>
      <c r="L26" s="51"/>
      <c r="M26" s="14"/>
      <c r="N26" s="15"/>
      <c r="O26" s="14"/>
      <c r="P26" s="14">
        <f t="shared" si="0"/>
        <v>0</v>
      </c>
      <c r="Q26" s="32"/>
    </row>
    <row r="27" spans="1:17" x14ac:dyDescent="0.25">
      <c r="A27" s="18"/>
      <c r="B27" s="30"/>
      <c r="C27" s="30"/>
      <c r="D27" s="12"/>
      <c r="E27" s="12"/>
      <c r="F27" s="12"/>
      <c r="G27" s="12"/>
      <c r="H27" s="12"/>
      <c r="I27" s="33"/>
      <c r="J27" s="30"/>
      <c r="K27" s="51"/>
      <c r="L27" s="51"/>
      <c r="M27" s="14"/>
      <c r="N27" s="15"/>
      <c r="O27" s="14"/>
      <c r="P27" s="14">
        <f t="shared" si="0"/>
        <v>0</v>
      </c>
      <c r="Q27" s="32"/>
    </row>
    <row r="28" spans="1:17" x14ac:dyDescent="0.25">
      <c r="A28" s="18"/>
      <c r="B28" s="30"/>
      <c r="C28" s="30"/>
      <c r="D28" s="12"/>
      <c r="E28" s="12"/>
      <c r="F28" s="12"/>
      <c r="G28" s="12"/>
      <c r="H28" s="12"/>
      <c r="I28" s="33"/>
      <c r="J28" s="30"/>
      <c r="K28" s="51"/>
      <c r="L28" s="51"/>
      <c r="M28" s="14"/>
      <c r="N28" s="15"/>
      <c r="O28" s="14"/>
      <c r="P28" s="14">
        <f t="shared" si="0"/>
        <v>0</v>
      </c>
      <c r="Q28" s="32"/>
    </row>
    <row r="29" spans="1:17" x14ac:dyDescent="0.25">
      <c r="A29" s="18"/>
      <c r="B29" s="30"/>
      <c r="C29" s="30"/>
      <c r="D29" s="12"/>
      <c r="E29" s="12"/>
      <c r="F29" s="12"/>
      <c r="G29" s="12"/>
      <c r="H29" s="12"/>
      <c r="I29" s="33"/>
      <c r="J29" s="30"/>
      <c r="K29" s="51"/>
      <c r="L29" s="51"/>
      <c r="M29" s="14"/>
      <c r="N29" s="15"/>
      <c r="O29" s="14"/>
      <c r="P29" s="14">
        <f t="shared" si="0"/>
        <v>0</v>
      </c>
      <c r="Q29" s="15"/>
    </row>
    <row r="30" spans="1:17" x14ac:dyDescent="0.25">
      <c r="A30" s="18"/>
      <c r="B30" s="30"/>
      <c r="C30" s="30"/>
      <c r="D30" s="12"/>
      <c r="E30" s="12"/>
      <c r="F30" s="12"/>
      <c r="G30" s="12"/>
      <c r="H30" s="12"/>
      <c r="I30" s="33"/>
      <c r="J30" s="30"/>
      <c r="K30" s="51"/>
      <c r="L30" s="51"/>
      <c r="M30" s="14"/>
      <c r="N30" s="15"/>
      <c r="O30" s="14"/>
      <c r="P30" s="14">
        <f t="shared" si="0"/>
        <v>0</v>
      </c>
      <c r="Q30" s="15"/>
    </row>
    <row r="31" spans="1:17" x14ac:dyDescent="0.25">
      <c r="A31" s="18"/>
      <c r="B31" s="30"/>
      <c r="C31" s="30"/>
      <c r="D31" s="12"/>
      <c r="E31" s="12"/>
      <c r="F31" s="12"/>
      <c r="G31" s="12"/>
      <c r="H31" s="12"/>
      <c r="I31" s="33"/>
      <c r="J31" s="30"/>
      <c r="K31" s="51"/>
      <c r="L31" s="51"/>
      <c r="M31" s="14"/>
      <c r="N31" s="15"/>
      <c r="O31" s="14"/>
      <c r="P31" s="14">
        <f t="shared" si="0"/>
        <v>0</v>
      </c>
      <c r="Q31" s="15"/>
    </row>
    <row r="32" spans="1:17" x14ac:dyDescent="0.25">
      <c r="A32" s="18"/>
      <c r="B32" s="30"/>
      <c r="C32" s="30"/>
      <c r="D32" s="12"/>
      <c r="E32" s="12"/>
      <c r="F32" s="12"/>
      <c r="G32" s="12"/>
      <c r="H32" s="12"/>
      <c r="I32" s="33"/>
      <c r="J32" s="30"/>
      <c r="K32" s="51"/>
      <c r="L32" s="51"/>
      <c r="M32" s="14"/>
      <c r="N32" s="15"/>
      <c r="O32" s="14"/>
      <c r="P32" s="14">
        <f t="shared" si="0"/>
        <v>0</v>
      </c>
      <c r="Q32" s="15"/>
    </row>
    <row r="33" spans="1:17" x14ac:dyDescent="0.25">
      <c r="A33" s="18"/>
      <c r="B33" s="30"/>
      <c r="C33" s="30"/>
      <c r="D33" s="12"/>
      <c r="E33" s="12"/>
      <c r="F33" s="12"/>
      <c r="G33" s="12"/>
      <c r="H33" s="12"/>
      <c r="I33" s="33"/>
      <c r="J33" s="30"/>
      <c r="K33" s="52"/>
      <c r="L33" s="52"/>
      <c r="M33" s="14"/>
      <c r="N33" s="15"/>
      <c r="O33" s="14"/>
      <c r="P33" s="14">
        <f t="shared" si="0"/>
        <v>0</v>
      </c>
      <c r="Q33" s="15"/>
    </row>
    <row r="34" spans="1:17" ht="15.75" thickBot="1" x14ac:dyDescent="0.3">
      <c r="A34" s="19"/>
    </row>
    <row r="35" spans="1:17" ht="20.25" thickTop="1" thickBot="1" x14ac:dyDescent="0.35">
      <c r="A35" s="19"/>
      <c r="P35" s="11">
        <f>SUM(P14:P33)</f>
        <v>0</v>
      </c>
      <c r="Q35" s="21" t="s">
        <v>67</v>
      </c>
    </row>
    <row r="36" spans="1:17" ht="20.25" thickTop="1" thickBot="1" x14ac:dyDescent="0.35">
      <c r="A36" s="17"/>
      <c r="P36" s="11">
        <f>SUM(P14:P33)*5</f>
        <v>0</v>
      </c>
      <c r="Q36" s="21" t="s">
        <v>66</v>
      </c>
    </row>
    <row r="37" spans="1:17" ht="57.75" thickTop="1" thickBot="1" x14ac:dyDescent="0.35">
      <c r="A37" s="22" t="s">
        <v>64</v>
      </c>
      <c r="B37" s="11">
        <f>N9+P35</f>
        <v>0</v>
      </c>
      <c r="P37" s="43"/>
      <c r="Q37" s="44"/>
    </row>
    <row r="38" spans="1:17" ht="76.5" thickTop="1" thickBot="1" x14ac:dyDescent="0.35">
      <c r="A38" s="22" t="s">
        <v>65</v>
      </c>
      <c r="B38" s="11">
        <f>N10+P36</f>
        <v>0</v>
      </c>
    </row>
    <row r="39" spans="1:17" ht="15.75" thickTop="1" x14ac:dyDescent="0.25"/>
  </sheetData>
  <mergeCells count="2">
    <mergeCell ref="L14:L33"/>
    <mergeCell ref="K14:K3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66"/>
  <sheetViews>
    <sheetView tabSelected="1" topLeftCell="A2" zoomScale="130" zoomScaleNormal="130" workbookViewId="0">
      <selection activeCell="E15" sqref="E15"/>
    </sheetView>
  </sheetViews>
  <sheetFormatPr defaultRowHeight="15" x14ac:dyDescent="0.25"/>
  <cols>
    <col min="1" max="1" width="53.7109375" customWidth="1"/>
    <col min="2" max="2" width="21.28515625" customWidth="1"/>
    <col min="3" max="3" width="27.7109375" bestFit="1" customWidth="1"/>
    <col min="4" max="4" width="21.28515625" customWidth="1"/>
    <col min="5" max="5" width="29.85546875" customWidth="1"/>
    <col min="6" max="6" width="22.7109375" customWidth="1"/>
    <col min="7" max="8" width="16.42578125" customWidth="1"/>
    <col min="9" max="11" width="16.28515625" customWidth="1"/>
    <col min="12" max="17" width="22.85546875" customWidth="1"/>
    <col min="19" max="20" width="22.85546875" customWidth="1"/>
  </cols>
  <sheetData>
    <row r="1" spans="1:28" s="1" customFormat="1" ht="45" x14ac:dyDescent="0.25">
      <c r="A1" s="16" t="s">
        <v>25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AB1" s="2"/>
    </row>
    <row r="2" spans="1:28" s="1" customFormat="1" x14ac:dyDescent="0.25">
      <c r="A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AB2" s="2"/>
    </row>
    <row r="3" spans="1:28" s="1" customFormat="1" x14ac:dyDescent="0.25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AB3" s="2"/>
    </row>
    <row r="4" spans="1:28" s="1" customForma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AB4" s="2"/>
    </row>
    <row r="5" spans="1:28" s="3" customFormat="1" ht="24" x14ac:dyDescent="0.25">
      <c r="A5" s="26" t="s">
        <v>68</v>
      </c>
      <c r="B5" s="26" t="s">
        <v>14</v>
      </c>
      <c r="C5" s="26" t="s">
        <v>16</v>
      </c>
      <c r="D5" s="26" t="s">
        <v>3</v>
      </c>
      <c r="E5" s="26" t="s">
        <v>0</v>
      </c>
      <c r="F5" s="26" t="s">
        <v>4</v>
      </c>
      <c r="G5" s="26" t="s">
        <v>5</v>
      </c>
      <c r="H5" s="26" t="s">
        <v>17</v>
      </c>
      <c r="I5" s="26" t="s">
        <v>6</v>
      </c>
      <c r="J5" s="26" t="s">
        <v>11</v>
      </c>
      <c r="K5" s="6"/>
      <c r="L5" s="6"/>
      <c r="M5" s="6"/>
      <c r="N5" s="6"/>
      <c r="O5" s="6"/>
      <c r="P5" s="6"/>
      <c r="Q5" s="6"/>
    </row>
    <row r="6" spans="1:28" s="3" customFormat="1" x14ac:dyDescent="0.2">
      <c r="A6" s="36" t="s">
        <v>60</v>
      </c>
      <c r="B6" s="30">
        <v>1</v>
      </c>
      <c r="C6" s="30"/>
      <c r="D6" s="13"/>
      <c r="E6" s="13"/>
      <c r="F6" s="13"/>
      <c r="G6" s="13"/>
      <c r="H6" s="13"/>
      <c r="I6" s="34"/>
      <c r="J6" s="35"/>
      <c r="K6" s="6"/>
      <c r="L6" s="6"/>
      <c r="M6" s="6"/>
      <c r="N6" s="6"/>
      <c r="O6" s="6"/>
      <c r="P6" s="6"/>
      <c r="Q6" s="6"/>
      <c r="S6" s="7"/>
      <c r="T6" s="7"/>
      <c r="U6" s="7"/>
    </row>
    <row r="7" spans="1:28" s="3" customFormat="1" ht="36" x14ac:dyDescent="0.2">
      <c r="A7" s="36"/>
      <c r="B7" s="27" t="s">
        <v>76</v>
      </c>
      <c r="C7" s="30"/>
      <c r="D7" s="13"/>
      <c r="E7" s="13"/>
      <c r="F7" s="13"/>
      <c r="G7" s="13"/>
      <c r="H7" s="13"/>
      <c r="I7" s="34"/>
      <c r="J7" s="35"/>
      <c r="K7" s="6"/>
      <c r="L7" s="6"/>
      <c r="M7" s="6"/>
      <c r="N7" s="6"/>
      <c r="O7" s="6"/>
      <c r="P7" s="6"/>
      <c r="Q7" s="6"/>
      <c r="S7" s="7"/>
      <c r="T7" s="7"/>
      <c r="U7" s="7"/>
    </row>
    <row r="8" spans="1:28" s="1" customForma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AB8" s="2"/>
    </row>
    <row r="9" spans="1:28" s="3" customFormat="1" ht="48" x14ac:dyDescent="0.25">
      <c r="A9" s="26" t="s">
        <v>32</v>
      </c>
      <c r="B9" s="26" t="s">
        <v>57</v>
      </c>
      <c r="C9" s="26" t="s">
        <v>16</v>
      </c>
      <c r="D9" s="26" t="s">
        <v>15</v>
      </c>
      <c r="E9" s="26" t="s">
        <v>0</v>
      </c>
      <c r="F9" s="26" t="s">
        <v>4</v>
      </c>
      <c r="G9" s="26" t="s">
        <v>5</v>
      </c>
      <c r="H9" s="26" t="s">
        <v>17</v>
      </c>
      <c r="I9" s="26" t="s">
        <v>6</v>
      </c>
      <c r="J9" s="26" t="s">
        <v>18</v>
      </c>
      <c r="K9" s="26" t="s">
        <v>21</v>
      </c>
      <c r="L9" s="26" t="s">
        <v>20</v>
      </c>
      <c r="M9" s="26" t="s">
        <v>28</v>
      </c>
      <c r="N9" s="26" t="s">
        <v>7</v>
      </c>
      <c r="O9" s="26" t="s">
        <v>8</v>
      </c>
      <c r="P9" s="26" t="s">
        <v>9</v>
      </c>
      <c r="Q9" s="26" t="s">
        <v>10</v>
      </c>
      <c r="R9" s="26" t="s">
        <v>2</v>
      </c>
    </row>
    <row r="10" spans="1:28" s="3" customFormat="1" ht="12" x14ac:dyDescent="0.2">
      <c r="A10" s="37" t="s">
        <v>42</v>
      </c>
      <c r="B10" s="48">
        <v>100</v>
      </c>
      <c r="C10" s="48"/>
      <c r="D10" s="38"/>
      <c r="E10" s="38"/>
      <c r="F10" s="36"/>
      <c r="G10" s="36"/>
      <c r="H10" s="36"/>
      <c r="I10" s="34"/>
      <c r="J10" s="30"/>
      <c r="K10" s="30"/>
      <c r="L10" s="53">
        <v>43000</v>
      </c>
      <c r="M10" s="53">
        <f>L10*5</f>
        <v>215000</v>
      </c>
      <c r="N10" s="14"/>
      <c r="O10" s="15"/>
      <c r="P10" s="14"/>
      <c r="Q10" s="23">
        <f>P10*K10</f>
        <v>0</v>
      </c>
      <c r="R10" s="15"/>
      <c r="V10" s="7"/>
      <c r="W10" s="7"/>
      <c r="X10" s="7"/>
    </row>
    <row r="11" spans="1:28" s="3" customFormat="1" ht="12" x14ac:dyDescent="0.2">
      <c r="A11" s="37" t="s">
        <v>43</v>
      </c>
      <c r="B11" s="48">
        <v>30</v>
      </c>
      <c r="C11" s="48"/>
      <c r="D11" s="38"/>
      <c r="E11" s="38"/>
      <c r="F11" s="36"/>
      <c r="G11" s="36"/>
      <c r="H11" s="36"/>
      <c r="I11" s="34"/>
      <c r="J11" s="30"/>
      <c r="K11" s="30"/>
      <c r="L11" s="53"/>
      <c r="M11" s="53"/>
      <c r="N11" s="14"/>
      <c r="O11" s="15"/>
      <c r="P11" s="14"/>
      <c r="Q11" s="23">
        <f t="shared" ref="Q11:Q41" si="0">P11*K11</f>
        <v>0</v>
      </c>
      <c r="R11" s="15"/>
      <c r="V11" s="7"/>
      <c r="W11" s="7"/>
      <c r="X11" s="7"/>
    </row>
    <row r="12" spans="1:28" s="3" customFormat="1" ht="12" x14ac:dyDescent="0.2">
      <c r="A12" s="37" t="s">
        <v>44</v>
      </c>
      <c r="B12" s="48">
        <v>10</v>
      </c>
      <c r="C12" s="48"/>
      <c r="D12" s="38"/>
      <c r="E12" s="38"/>
      <c r="F12" s="36"/>
      <c r="G12" s="36"/>
      <c r="H12" s="36"/>
      <c r="I12" s="34"/>
      <c r="J12" s="30"/>
      <c r="K12" s="30"/>
      <c r="L12" s="53"/>
      <c r="M12" s="53"/>
      <c r="N12" s="14"/>
      <c r="O12" s="15"/>
      <c r="P12" s="14"/>
      <c r="Q12" s="23">
        <f t="shared" si="0"/>
        <v>0</v>
      </c>
      <c r="R12" s="15"/>
      <c r="V12" s="7"/>
      <c r="W12" s="7"/>
      <c r="X12" s="7"/>
    </row>
    <row r="13" spans="1:28" s="3" customFormat="1" ht="12" x14ac:dyDescent="0.2">
      <c r="A13" s="39" t="s">
        <v>47</v>
      </c>
      <c r="B13" s="48">
        <v>20</v>
      </c>
      <c r="C13" s="48"/>
      <c r="D13" s="38"/>
      <c r="E13" s="38"/>
      <c r="F13" s="36"/>
      <c r="G13" s="36"/>
      <c r="H13" s="36"/>
      <c r="I13" s="34"/>
      <c r="J13" s="30"/>
      <c r="K13" s="30"/>
      <c r="L13" s="53"/>
      <c r="M13" s="53"/>
      <c r="N13" s="14"/>
      <c r="O13" s="15"/>
      <c r="P13" s="14"/>
      <c r="Q13" s="23">
        <f t="shared" si="0"/>
        <v>0</v>
      </c>
      <c r="R13" s="15"/>
      <c r="V13" s="7"/>
      <c r="W13" s="7"/>
      <c r="X13" s="7"/>
    </row>
    <row r="14" spans="1:28" s="3" customFormat="1" ht="12" x14ac:dyDescent="0.2">
      <c r="A14" s="37" t="s">
        <v>45</v>
      </c>
      <c r="B14" s="48">
        <v>10</v>
      </c>
      <c r="C14" s="48"/>
      <c r="D14" s="38"/>
      <c r="E14" s="38"/>
      <c r="F14" s="36"/>
      <c r="G14" s="36"/>
      <c r="H14" s="36"/>
      <c r="I14" s="34"/>
      <c r="J14" s="30"/>
      <c r="K14" s="30"/>
      <c r="L14" s="53"/>
      <c r="M14" s="53"/>
      <c r="N14" s="14"/>
      <c r="O14" s="15"/>
      <c r="P14" s="14"/>
      <c r="Q14" s="23">
        <f t="shared" si="0"/>
        <v>0</v>
      </c>
      <c r="R14" s="15"/>
      <c r="V14" s="7"/>
      <c r="W14" s="7"/>
      <c r="X14" s="7"/>
    </row>
    <row r="15" spans="1:28" s="3" customFormat="1" ht="12" x14ac:dyDescent="0.2">
      <c r="A15" s="37" t="s">
        <v>46</v>
      </c>
      <c r="B15" s="48">
        <v>10</v>
      </c>
      <c r="C15" s="48"/>
      <c r="D15" s="38"/>
      <c r="E15" s="38"/>
      <c r="F15" s="36"/>
      <c r="G15" s="36"/>
      <c r="H15" s="36"/>
      <c r="I15" s="34"/>
      <c r="J15" s="30"/>
      <c r="K15" s="30"/>
      <c r="L15" s="53"/>
      <c r="M15" s="53"/>
      <c r="N15" s="14"/>
      <c r="O15" s="15"/>
      <c r="P15" s="14"/>
      <c r="Q15" s="23">
        <f t="shared" si="0"/>
        <v>0</v>
      </c>
      <c r="R15" s="15"/>
      <c r="V15" s="7"/>
      <c r="W15" s="7"/>
      <c r="X15" s="7"/>
    </row>
    <row r="16" spans="1:28" s="3" customFormat="1" ht="12" x14ac:dyDescent="0.2">
      <c r="A16" s="39" t="s">
        <v>49</v>
      </c>
      <c r="B16" s="48">
        <v>20</v>
      </c>
      <c r="C16" s="48"/>
      <c r="D16" s="38"/>
      <c r="E16" s="38"/>
      <c r="F16" s="36"/>
      <c r="G16" s="36"/>
      <c r="H16" s="36"/>
      <c r="I16" s="34"/>
      <c r="J16" s="30"/>
      <c r="K16" s="30"/>
      <c r="L16" s="53"/>
      <c r="M16" s="53"/>
      <c r="N16" s="14"/>
      <c r="O16" s="15"/>
      <c r="P16" s="14"/>
      <c r="Q16" s="23">
        <f t="shared" si="0"/>
        <v>0</v>
      </c>
      <c r="R16" s="15"/>
      <c r="V16" s="7"/>
      <c r="W16" s="7"/>
      <c r="X16" s="7"/>
    </row>
    <row r="17" spans="1:24" s="3" customFormat="1" ht="12" x14ac:dyDescent="0.2">
      <c r="A17" s="39" t="s">
        <v>29</v>
      </c>
      <c r="B17" s="48">
        <v>10</v>
      </c>
      <c r="C17" s="48"/>
      <c r="D17" s="38"/>
      <c r="E17" s="38"/>
      <c r="F17" s="36"/>
      <c r="G17" s="36"/>
      <c r="H17" s="36"/>
      <c r="I17" s="34"/>
      <c r="J17" s="30"/>
      <c r="K17" s="30"/>
      <c r="L17" s="53"/>
      <c r="M17" s="53"/>
      <c r="N17" s="14"/>
      <c r="O17" s="15"/>
      <c r="P17" s="14"/>
      <c r="Q17" s="23">
        <f t="shared" si="0"/>
        <v>0</v>
      </c>
      <c r="R17" s="15"/>
      <c r="V17" s="7"/>
      <c r="W17" s="7"/>
      <c r="X17" s="7"/>
    </row>
    <row r="18" spans="1:24" s="3" customFormat="1" ht="12" x14ac:dyDescent="0.2">
      <c r="A18" s="39" t="s">
        <v>73</v>
      </c>
      <c r="B18" s="48">
        <v>10</v>
      </c>
      <c r="C18" s="48"/>
      <c r="D18" s="38"/>
      <c r="E18" s="38"/>
      <c r="F18" s="36"/>
      <c r="G18" s="36"/>
      <c r="H18" s="36"/>
      <c r="I18" s="34"/>
      <c r="J18" s="30"/>
      <c r="K18" s="30"/>
      <c r="L18" s="53"/>
      <c r="M18" s="53"/>
      <c r="N18" s="14"/>
      <c r="O18" s="15"/>
      <c r="P18" s="14"/>
      <c r="Q18" s="23">
        <f t="shared" si="0"/>
        <v>0</v>
      </c>
      <c r="R18" s="15"/>
      <c r="V18" s="7"/>
      <c r="W18" s="7"/>
      <c r="X18" s="7"/>
    </row>
    <row r="19" spans="1:24" s="3" customFormat="1" ht="12" x14ac:dyDescent="0.2">
      <c r="A19" s="39" t="s">
        <v>30</v>
      </c>
      <c r="B19" s="48">
        <v>10</v>
      </c>
      <c r="C19" s="48"/>
      <c r="D19" s="38"/>
      <c r="E19" s="38"/>
      <c r="F19" s="36"/>
      <c r="G19" s="36"/>
      <c r="H19" s="36"/>
      <c r="I19" s="34"/>
      <c r="J19" s="30"/>
      <c r="K19" s="30"/>
      <c r="L19" s="53"/>
      <c r="M19" s="53"/>
      <c r="N19" s="14"/>
      <c r="O19" s="15"/>
      <c r="P19" s="14"/>
      <c r="Q19" s="23">
        <f t="shared" si="0"/>
        <v>0</v>
      </c>
      <c r="R19" s="15"/>
      <c r="V19" s="7"/>
      <c r="W19" s="7"/>
      <c r="X19" s="7"/>
    </row>
    <row r="20" spans="1:24" s="3" customFormat="1" ht="12" x14ac:dyDescent="0.2">
      <c r="A20" s="39" t="s">
        <v>31</v>
      </c>
      <c r="B20" s="48">
        <v>10</v>
      </c>
      <c r="C20" s="48"/>
      <c r="D20" s="38"/>
      <c r="E20" s="38"/>
      <c r="F20" s="36"/>
      <c r="G20" s="36"/>
      <c r="H20" s="36"/>
      <c r="I20" s="34"/>
      <c r="J20" s="30"/>
      <c r="K20" s="30"/>
      <c r="L20" s="53"/>
      <c r="M20" s="53"/>
      <c r="N20" s="14"/>
      <c r="O20" s="15"/>
      <c r="P20" s="14"/>
      <c r="Q20" s="23">
        <f t="shared" si="0"/>
        <v>0</v>
      </c>
      <c r="R20" s="15"/>
      <c r="V20" s="7"/>
      <c r="W20" s="7"/>
      <c r="X20" s="7"/>
    </row>
    <row r="21" spans="1:24" s="3" customFormat="1" ht="12" x14ac:dyDescent="0.2">
      <c r="A21" s="37" t="s">
        <v>38</v>
      </c>
      <c r="B21" s="48">
        <v>60</v>
      </c>
      <c r="C21" s="48"/>
      <c r="D21" s="38"/>
      <c r="E21" s="38"/>
      <c r="F21" s="36"/>
      <c r="G21" s="36"/>
      <c r="H21" s="36"/>
      <c r="I21" s="34"/>
      <c r="J21" s="30"/>
      <c r="K21" s="30"/>
      <c r="L21" s="53"/>
      <c r="M21" s="53"/>
      <c r="N21" s="14"/>
      <c r="O21" s="15"/>
      <c r="P21" s="14"/>
      <c r="Q21" s="23">
        <f t="shared" si="0"/>
        <v>0</v>
      </c>
      <c r="R21" s="15"/>
      <c r="V21" s="7"/>
      <c r="W21" s="7"/>
      <c r="X21" s="7"/>
    </row>
    <row r="22" spans="1:24" s="3" customFormat="1" ht="12" x14ac:dyDescent="0.2">
      <c r="A22" s="37" t="s">
        <v>39</v>
      </c>
      <c r="B22" s="48">
        <v>10</v>
      </c>
      <c r="C22" s="48"/>
      <c r="D22" s="38"/>
      <c r="E22" s="38"/>
      <c r="F22" s="36"/>
      <c r="G22" s="36"/>
      <c r="H22" s="36"/>
      <c r="I22" s="34"/>
      <c r="J22" s="30"/>
      <c r="K22" s="30"/>
      <c r="L22" s="53"/>
      <c r="M22" s="53"/>
      <c r="N22" s="14"/>
      <c r="O22" s="15"/>
      <c r="P22" s="14"/>
      <c r="Q22" s="23">
        <f t="shared" si="0"/>
        <v>0</v>
      </c>
      <c r="R22" s="15"/>
      <c r="V22" s="7"/>
      <c r="W22" s="7"/>
      <c r="X22" s="7"/>
    </row>
    <row r="23" spans="1:24" s="3" customFormat="1" ht="12" x14ac:dyDescent="0.2">
      <c r="A23" s="37" t="s">
        <v>37</v>
      </c>
      <c r="B23" s="48">
        <v>10</v>
      </c>
      <c r="C23" s="48"/>
      <c r="D23" s="38"/>
      <c r="E23" s="38"/>
      <c r="F23" s="36"/>
      <c r="G23" s="36"/>
      <c r="H23" s="36"/>
      <c r="I23" s="34"/>
      <c r="J23" s="30"/>
      <c r="K23" s="30"/>
      <c r="L23" s="53"/>
      <c r="M23" s="53"/>
      <c r="N23" s="14"/>
      <c r="O23" s="15"/>
      <c r="P23" s="14"/>
      <c r="Q23" s="23">
        <f t="shared" si="0"/>
        <v>0</v>
      </c>
      <c r="R23" s="15"/>
      <c r="V23" s="7"/>
      <c r="W23" s="7"/>
      <c r="X23" s="7"/>
    </row>
    <row r="24" spans="1:24" s="3" customFormat="1" ht="12" x14ac:dyDescent="0.2">
      <c r="A24" s="37" t="s">
        <v>50</v>
      </c>
      <c r="B24" s="48">
        <v>20</v>
      </c>
      <c r="C24" s="48"/>
      <c r="D24" s="38"/>
      <c r="E24" s="38"/>
      <c r="F24" s="36"/>
      <c r="G24" s="36"/>
      <c r="H24" s="36"/>
      <c r="I24" s="34"/>
      <c r="J24" s="30"/>
      <c r="K24" s="30"/>
      <c r="L24" s="53"/>
      <c r="M24" s="53"/>
      <c r="N24" s="14"/>
      <c r="O24" s="15"/>
      <c r="P24" s="14"/>
      <c r="Q24" s="23">
        <f t="shared" si="0"/>
        <v>0</v>
      </c>
      <c r="R24" s="15"/>
      <c r="V24" s="7"/>
      <c r="W24" s="7"/>
      <c r="X24" s="7"/>
    </row>
    <row r="25" spans="1:24" s="3" customFormat="1" ht="12" x14ac:dyDescent="0.2">
      <c r="A25" s="37" t="s">
        <v>41</v>
      </c>
      <c r="B25" s="48">
        <v>10</v>
      </c>
      <c r="C25" s="48"/>
      <c r="D25" s="38"/>
      <c r="E25" s="38"/>
      <c r="F25" s="36"/>
      <c r="G25" s="36"/>
      <c r="H25" s="36"/>
      <c r="I25" s="34"/>
      <c r="J25" s="30"/>
      <c r="K25" s="30"/>
      <c r="L25" s="53"/>
      <c r="M25" s="53"/>
      <c r="N25" s="14"/>
      <c r="O25" s="15"/>
      <c r="P25" s="14"/>
      <c r="Q25" s="23">
        <f t="shared" si="0"/>
        <v>0</v>
      </c>
      <c r="R25" s="15"/>
      <c r="V25" s="7"/>
      <c r="W25" s="7"/>
      <c r="X25" s="7"/>
    </row>
    <row r="26" spans="1:24" s="3" customFormat="1" ht="12" x14ac:dyDescent="0.2">
      <c r="A26" s="37" t="s">
        <v>40</v>
      </c>
      <c r="B26" s="48">
        <v>20</v>
      </c>
      <c r="C26" s="48"/>
      <c r="D26" s="38"/>
      <c r="E26" s="38"/>
      <c r="F26" s="36"/>
      <c r="G26" s="36"/>
      <c r="H26" s="36"/>
      <c r="I26" s="34"/>
      <c r="J26" s="30"/>
      <c r="K26" s="30"/>
      <c r="L26" s="53"/>
      <c r="M26" s="53"/>
      <c r="N26" s="14"/>
      <c r="O26" s="15"/>
      <c r="P26" s="14"/>
      <c r="Q26" s="23">
        <f t="shared" si="0"/>
        <v>0</v>
      </c>
      <c r="R26" s="15"/>
      <c r="V26" s="7"/>
      <c r="W26" s="7"/>
      <c r="X26" s="7"/>
    </row>
    <row r="27" spans="1:24" x14ac:dyDescent="0.25">
      <c r="A27" s="37" t="s">
        <v>33</v>
      </c>
      <c r="B27" s="48">
        <v>10</v>
      </c>
      <c r="C27" s="48"/>
      <c r="D27" s="38"/>
      <c r="E27" s="38"/>
      <c r="F27" s="36"/>
      <c r="G27" s="36"/>
      <c r="H27" s="36"/>
      <c r="I27" s="40"/>
      <c r="J27" s="30"/>
      <c r="K27" s="30"/>
      <c r="L27" s="53"/>
      <c r="M27" s="53"/>
      <c r="N27" s="14"/>
      <c r="O27" s="15"/>
      <c r="P27" s="14"/>
      <c r="Q27" s="23">
        <f t="shared" si="0"/>
        <v>0</v>
      </c>
      <c r="R27" s="15"/>
    </row>
    <row r="28" spans="1:24" x14ac:dyDescent="0.25">
      <c r="A28" s="37" t="s">
        <v>34</v>
      </c>
      <c r="B28" s="48">
        <v>10</v>
      </c>
      <c r="C28" s="48"/>
      <c r="D28" s="38"/>
      <c r="E28" s="38"/>
      <c r="F28" s="36"/>
      <c r="G28" s="36"/>
      <c r="H28" s="36"/>
      <c r="I28" s="36"/>
      <c r="J28" s="30"/>
      <c r="K28" s="30"/>
      <c r="L28" s="53"/>
      <c r="M28" s="53"/>
      <c r="N28" s="14"/>
      <c r="O28" s="15"/>
      <c r="P28" s="14"/>
      <c r="Q28" s="23">
        <f t="shared" si="0"/>
        <v>0</v>
      </c>
      <c r="R28" s="15"/>
    </row>
    <row r="29" spans="1:24" x14ac:dyDescent="0.25">
      <c r="A29" s="37" t="s">
        <v>35</v>
      </c>
      <c r="B29" s="48">
        <v>10</v>
      </c>
      <c r="C29" s="48"/>
      <c r="D29" s="36"/>
      <c r="E29" s="36"/>
      <c r="F29" s="36"/>
      <c r="G29" s="36"/>
      <c r="H29" s="36"/>
      <c r="I29" s="36"/>
      <c r="J29" s="30"/>
      <c r="K29" s="30"/>
      <c r="L29" s="53"/>
      <c r="M29" s="53"/>
      <c r="N29" s="14"/>
      <c r="O29" s="15"/>
      <c r="P29" s="14"/>
      <c r="Q29" s="23">
        <f t="shared" si="0"/>
        <v>0</v>
      </c>
      <c r="R29" s="15"/>
    </row>
    <row r="30" spans="1:24" x14ac:dyDescent="0.25">
      <c r="A30" s="37" t="s">
        <v>36</v>
      </c>
      <c r="B30" s="48">
        <v>10</v>
      </c>
      <c r="C30" s="48"/>
      <c r="D30" s="36"/>
      <c r="E30" s="36"/>
      <c r="F30" s="36"/>
      <c r="G30" s="36"/>
      <c r="H30" s="36"/>
      <c r="I30" s="36"/>
      <c r="J30" s="30"/>
      <c r="K30" s="30"/>
      <c r="L30" s="53"/>
      <c r="M30" s="53"/>
      <c r="N30" s="14"/>
      <c r="O30" s="15"/>
      <c r="P30" s="14"/>
      <c r="Q30" s="23">
        <f t="shared" si="0"/>
        <v>0</v>
      </c>
      <c r="R30" s="15"/>
    </row>
    <row r="31" spans="1:24" x14ac:dyDescent="0.25">
      <c r="A31" s="39" t="s">
        <v>48</v>
      </c>
      <c r="B31" s="48">
        <v>10</v>
      </c>
      <c r="C31" s="48"/>
      <c r="D31" s="36"/>
      <c r="E31" s="36"/>
      <c r="F31" s="36"/>
      <c r="G31" s="36"/>
      <c r="H31" s="36"/>
      <c r="I31" s="36"/>
      <c r="J31" s="30"/>
      <c r="K31" s="30"/>
      <c r="L31" s="53"/>
      <c r="M31" s="53"/>
      <c r="N31" s="14"/>
      <c r="O31" s="15"/>
      <c r="P31" s="14"/>
      <c r="Q31" s="23">
        <f t="shared" si="0"/>
        <v>0</v>
      </c>
      <c r="R31" s="15"/>
    </row>
    <row r="32" spans="1:24" ht="14.45" customHeight="1" x14ac:dyDescent="0.25">
      <c r="A32" s="39" t="s">
        <v>72</v>
      </c>
      <c r="B32" s="48">
        <v>20</v>
      </c>
      <c r="C32" s="48"/>
      <c r="D32" s="36"/>
      <c r="E32" s="36"/>
      <c r="F32" s="36"/>
      <c r="G32" s="36"/>
      <c r="H32" s="36"/>
      <c r="I32" s="36"/>
      <c r="J32" s="30"/>
      <c r="K32" s="30"/>
      <c r="L32" s="53"/>
      <c r="M32" s="53"/>
      <c r="N32" s="14"/>
      <c r="O32" s="15"/>
      <c r="P32" s="14"/>
      <c r="Q32" s="23">
        <f t="shared" si="0"/>
        <v>0</v>
      </c>
      <c r="R32" s="15"/>
    </row>
    <row r="33" spans="1:18" x14ac:dyDescent="0.25">
      <c r="A33" s="47" t="s">
        <v>52</v>
      </c>
      <c r="B33" s="42">
        <v>30</v>
      </c>
      <c r="C33" s="48"/>
      <c r="D33" s="36"/>
      <c r="E33" s="36"/>
      <c r="F33" s="36"/>
      <c r="G33" s="36"/>
      <c r="H33" s="36"/>
      <c r="I33" s="36"/>
      <c r="J33" s="30"/>
      <c r="K33" s="30"/>
      <c r="L33" s="53"/>
      <c r="M33" s="53"/>
      <c r="N33" s="14"/>
      <c r="O33" s="15"/>
      <c r="P33" s="14"/>
      <c r="Q33" s="23">
        <f t="shared" si="0"/>
        <v>0</v>
      </c>
      <c r="R33" s="15"/>
    </row>
    <row r="34" spans="1:18" x14ac:dyDescent="0.25">
      <c r="A34" s="37" t="s">
        <v>51</v>
      </c>
      <c r="B34" s="42">
        <v>20</v>
      </c>
      <c r="C34" s="48"/>
      <c r="D34" s="36"/>
      <c r="E34" s="36"/>
      <c r="F34" s="36"/>
      <c r="G34" s="36"/>
      <c r="H34" s="36"/>
      <c r="I34" s="36"/>
      <c r="J34" s="30"/>
      <c r="K34" s="30"/>
      <c r="L34" s="53"/>
      <c r="M34" s="53"/>
      <c r="N34" s="14"/>
      <c r="O34" s="15"/>
      <c r="P34" s="14"/>
      <c r="Q34" s="23">
        <f t="shared" si="0"/>
        <v>0</v>
      </c>
      <c r="R34" s="15"/>
    </row>
    <row r="35" spans="1:18" x14ac:dyDescent="0.25">
      <c r="A35" s="37" t="s">
        <v>53</v>
      </c>
      <c r="B35" s="42">
        <v>10</v>
      </c>
      <c r="C35" s="48"/>
      <c r="D35" s="36"/>
      <c r="E35" s="36"/>
      <c r="F35" s="36"/>
      <c r="G35" s="36"/>
      <c r="H35" s="36"/>
      <c r="I35" s="36"/>
      <c r="J35" s="30"/>
      <c r="K35" s="30"/>
      <c r="L35" s="53"/>
      <c r="M35" s="53"/>
      <c r="N35" s="14"/>
      <c r="O35" s="15"/>
      <c r="P35" s="14"/>
      <c r="Q35" s="23">
        <f t="shared" si="0"/>
        <v>0</v>
      </c>
      <c r="R35" s="15"/>
    </row>
    <row r="36" spans="1:18" x14ac:dyDescent="0.25">
      <c r="A36" s="37" t="s">
        <v>55</v>
      </c>
      <c r="B36" s="42">
        <v>10</v>
      </c>
      <c r="C36" s="48"/>
      <c r="D36" s="36"/>
      <c r="E36" s="36"/>
      <c r="F36" s="36"/>
      <c r="G36" s="36"/>
      <c r="H36" s="36"/>
      <c r="I36" s="36"/>
      <c r="J36" s="30"/>
      <c r="K36" s="30"/>
      <c r="L36" s="53"/>
      <c r="M36" s="53"/>
      <c r="N36" s="14"/>
      <c r="O36" s="15"/>
      <c r="P36" s="14"/>
      <c r="Q36" s="23">
        <f t="shared" si="0"/>
        <v>0</v>
      </c>
      <c r="R36" s="15"/>
    </row>
    <row r="37" spans="1:18" x14ac:dyDescent="0.25">
      <c r="A37" s="37" t="s">
        <v>54</v>
      </c>
      <c r="B37" s="42">
        <v>10</v>
      </c>
      <c r="C37" s="48"/>
      <c r="D37" s="36"/>
      <c r="E37" s="36"/>
      <c r="F37" s="36"/>
      <c r="G37" s="36"/>
      <c r="H37" s="36"/>
      <c r="I37" s="36"/>
      <c r="J37" s="30"/>
      <c r="K37" s="30"/>
      <c r="L37" s="53"/>
      <c r="M37" s="53"/>
      <c r="N37" s="14"/>
      <c r="O37" s="15"/>
      <c r="P37" s="14"/>
      <c r="Q37" s="23">
        <f t="shared" si="0"/>
        <v>0</v>
      </c>
      <c r="R37" s="15"/>
    </row>
    <row r="38" spans="1:18" x14ac:dyDescent="0.25">
      <c r="A38" s="37" t="s">
        <v>56</v>
      </c>
      <c r="B38" s="42">
        <v>10</v>
      </c>
      <c r="C38" s="48"/>
      <c r="D38" s="36"/>
      <c r="E38" s="36"/>
      <c r="F38" s="36"/>
      <c r="G38" s="36"/>
      <c r="H38" s="36"/>
      <c r="I38" s="36"/>
      <c r="J38" s="30"/>
      <c r="K38" s="30"/>
      <c r="L38" s="53"/>
      <c r="M38" s="53"/>
      <c r="N38" s="14"/>
      <c r="O38" s="15"/>
      <c r="P38" s="14"/>
      <c r="Q38" s="23">
        <f t="shared" si="0"/>
        <v>0</v>
      </c>
      <c r="R38" s="15"/>
    </row>
    <row r="39" spans="1:18" x14ac:dyDescent="0.25">
      <c r="A39" s="37" t="s">
        <v>58</v>
      </c>
      <c r="B39" s="42">
        <v>20</v>
      </c>
      <c r="C39" s="48"/>
      <c r="D39" s="36"/>
      <c r="E39" s="36"/>
      <c r="F39" s="36"/>
      <c r="G39" s="36"/>
      <c r="H39" s="36"/>
      <c r="I39" s="36"/>
      <c r="J39" s="30"/>
      <c r="K39" s="30"/>
      <c r="L39" s="53"/>
      <c r="M39" s="53"/>
      <c r="N39" s="14"/>
      <c r="O39" s="15"/>
      <c r="P39" s="14"/>
      <c r="Q39" s="23">
        <f t="shared" si="0"/>
        <v>0</v>
      </c>
      <c r="R39" s="15"/>
    </row>
    <row r="40" spans="1:18" x14ac:dyDescent="0.25">
      <c r="A40" s="36" t="s">
        <v>74</v>
      </c>
      <c r="B40" s="42">
        <v>30</v>
      </c>
      <c r="C40" s="48"/>
      <c r="D40" s="36"/>
      <c r="E40" s="36"/>
      <c r="F40" s="36"/>
      <c r="G40" s="36"/>
      <c r="H40" s="36"/>
      <c r="I40" s="36"/>
      <c r="J40" s="30"/>
      <c r="K40" s="30"/>
      <c r="L40" s="53"/>
      <c r="M40" s="53"/>
      <c r="N40" s="14"/>
      <c r="O40" s="15"/>
      <c r="P40" s="14"/>
      <c r="Q40" s="23">
        <f t="shared" si="0"/>
        <v>0</v>
      </c>
      <c r="R40" s="15"/>
    </row>
    <row r="41" spans="1:18" x14ac:dyDescent="0.25">
      <c r="A41" s="36" t="s">
        <v>75</v>
      </c>
      <c r="B41" s="42">
        <v>20</v>
      </c>
      <c r="C41" s="48"/>
      <c r="D41" s="36"/>
      <c r="E41" s="36"/>
      <c r="F41" s="36"/>
      <c r="G41" s="36"/>
      <c r="H41" s="36"/>
      <c r="I41" s="36"/>
      <c r="J41" s="30"/>
      <c r="K41" s="30"/>
      <c r="L41" s="53"/>
      <c r="M41" s="53"/>
      <c r="N41" s="14"/>
      <c r="O41" s="15"/>
      <c r="P41" s="14"/>
      <c r="Q41" s="23">
        <f t="shared" si="0"/>
        <v>0</v>
      </c>
      <c r="R41" s="15"/>
    </row>
    <row r="42" spans="1:18" ht="48" x14ac:dyDescent="0.25">
      <c r="A42" s="25" t="s">
        <v>79</v>
      </c>
      <c r="B42" s="26" t="s">
        <v>57</v>
      </c>
      <c r="C42" s="26" t="s">
        <v>16</v>
      </c>
      <c r="D42" s="26" t="s">
        <v>15</v>
      </c>
      <c r="E42" s="26" t="s">
        <v>0</v>
      </c>
      <c r="F42" s="26" t="s">
        <v>4</v>
      </c>
      <c r="G42" s="26" t="s">
        <v>5</v>
      </c>
      <c r="H42" s="26" t="s">
        <v>17</v>
      </c>
      <c r="I42" s="26" t="s">
        <v>6</v>
      </c>
      <c r="J42" s="26" t="s">
        <v>18</v>
      </c>
      <c r="K42" s="26" t="s">
        <v>21</v>
      </c>
      <c r="L42" s="53"/>
      <c r="M42" s="53"/>
      <c r="N42" s="26" t="s">
        <v>7</v>
      </c>
      <c r="O42" s="26" t="s">
        <v>8</v>
      </c>
      <c r="P42" s="26" t="s">
        <v>9</v>
      </c>
      <c r="Q42" s="26" t="s">
        <v>10</v>
      </c>
      <c r="R42" s="26" t="s">
        <v>2</v>
      </c>
    </row>
    <row r="43" spans="1:18" x14ac:dyDescent="0.25">
      <c r="A43" s="41"/>
      <c r="B43" s="42"/>
      <c r="C43" s="36"/>
      <c r="D43" s="36"/>
      <c r="E43" s="36"/>
      <c r="F43" s="36"/>
      <c r="G43" s="36"/>
      <c r="H43" s="36"/>
      <c r="I43" s="36"/>
      <c r="J43" s="30"/>
      <c r="K43" s="30"/>
      <c r="L43" s="53"/>
      <c r="M43" s="53"/>
      <c r="N43" s="45"/>
      <c r="O43" s="36"/>
      <c r="P43" s="45"/>
      <c r="Q43" s="23">
        <f t="shared" ref="Q43:Q56" si="1">P43*K43</f>
        <v>0</v>
      </c>
      <c r="R43" s="15"/>
    </row>
    <row r="44" spans="1:18" x14ac:dyDescent="0.25">
      <c r="A44" s="37"/>
      <c r="B44" s="42"/>
      <c r="C44" s="36"/>
      <c r="D44" s="36"/>
      <c r="E44" s="36"/>
      <c r="F44" s="36"/>
      <c r="G44" s="36"/>
      <c r="H44" s="36"/>
      <c r="I44" s="36"/>
      <c r="J44" s="30"/>
      <c r="K44" s="30"/>
      <c r="L44" s="53"/>
      <c r="M44" s="53"/>
      <c r="N44" s="45"/>
      <c r="O44" s="36"/>
      <c r="P44" s="45"/>
      <c r="Q44" s="23">
        <f t="shared" si="1"/>
        <v>0</v>
      </c>
      <c r="R44" s="15"/>
    </row>
    <row r="45" spans="1:18" x14ac:dyDescent="0.25">
      <c r="A45" s="37"/>
      <c r="B45" s="42"/>
      <c r="C45" s="36"/>
      <c r="D45" s="36"/>
      <c r="E45" s="36"/>
      <c r="F45" s="36"/>
      <c r="G45" s="36"/>
      <c r="H45" s="36"/>
      <c r="I45" s="36"/>
      <c r="J45" s="30"/>
      <c r="K45" s="30"/>
      <c r="L45" s="53"/>
      <c r="M45" s="53"/>
      <c r="N45" s="45"/>
      <c r="O45" s="36"/>
      <c r="P45" s="45"/>
      <c r="Q45" s="23">
        <f t="shared" si="1"/>
        <v>0</v>
      </c>
      <c r="R45" s="15"/>
    </row>
    <row r="46" spans="1:18" x14ac:dyDescent="0.25">
      <c r="A46" s="37"/>
      <c r="B46" s="42"/>
      <c r="C46" s="36"/>
      <c r="D46" s="36"/>
      <c r="E46" s="36"/>
      <c r="F46" s="36"/>
      <c r="G46" s="36"/>
      <c r="H46" s="36"/>
      <c r="I46" s="36"/>
      <c r="J46" s="30"/>
      <c r="K46" s="30"/>
      <c r="L46" s="53"/>
      <c r="M46" s="53"/>
      <c r="N46" s="45"/>
      <c r="O46" s="36"/>
      <c r="P46" s="45"/>
      <c r="Q46" s="23">
        <f t="shared" si="1"/>
        <v>0</v>
      </c>
      <c r="R46" s="15"/>
    </row>
    <row r="47" spans="1:18" x14ac:dyDescent="0.25">
      <c r="A47" s="37"/>
      <c r="B47" s="42"/>
      <c r="C47" s="36"/>
      <c r="D47" s="36"/>
      <c r="E47" s="36"/>
      <c r="F47" s="36"/>
      <c r="G47" s="36"/>
      <c r="H47" s="36"/>
      <c r="I47" s="36"/>
      <c r="J47" s="30"/>
      <c r="K47" s="30"/>
      <c r="L47" s="53"/>
      <c r="M47" s="53"/>
      <c r="N47" s="45"/>
      <c r="O47" s="36"/>
      <c r="P47" s="45"/>
      <c r="Q47" s="23">
        <f t="shared" si="1"/>
        <v>0</v>
      </c>
      <c r="R47" s="15"/>
    </row>
    <row r="48" spans="1:18" x14ac:dyDescent="0.25">
      <c r="A48" s="37"/>
      <c r="B48" s="42"/>
      <c r="C48" s="36"/>
      <c r="D48" s="36"/>
      <c r="E48" s="36"/>
      <c r="F48" s="36"/>
      <c r="G48" s="36"/>
      <c r="H48" s="36"/>
      <c r="I48" s="36"/>
      <c r="J48" s="30"/>
      <c r="K48" s="30"/>
      <c r="L48" s="53"/>
      <c r="M48" s="53"/>
      <c r="N48" s="45"/>
      <c r="O48" s="36"/>
      <c r="P48" s="45"/>
      <c r="Q48" s="23">
        <f t="shared" si="1"/>
        <v>0</v>
      </c>
      <c r="R48" s="15"/>
    </row>
    <row r="49" spans="1:18" x14ac:dyDescent="0.25">
      <c r="A49" s="37"/>
      <c r="B49" s="42"/>
      <c r="C49" s="36"/>
      <c r="D49" s="36"/>
      <c r="E49" s="36"/>
      <c r="F49" s="36"/>
      <c r="G49" s="36"/>
      <c r="H49" s="36"/>
      <c r="I49" s="36"/>
      <c r="J49" s="30"/>
      <c r="K49" s="30"/>
      <c r="L49" s="53"/>
      <c r="M49" s="53"/>
      <c r="N49" s="45"/>
      <c r="O49" s="36"/>
      <c r="P49" s="45"/>
      <c r="Q49" s="23">
        <f t="shared" si="1"/>
        <v>0</v>
      </c>
      <c r="R49" s="15"/>
    </row>
    <row r="50" spans="1:18" x14ac:dyDescent="0.25">
      <c r="A50" s="37"/>
      <c r="B50" s="42"/>
      <c r="C50" s="36"/>
      <c r="D50" s="36"/>
      <c r="E50" s="36"/>
      <c r="F50" s="36"/>
      <c r="G50" s="36"/>
      <c r="H50" s="36"/>
      <c r="I50" s="36"/>
      <c r="J50" s="30"/>
      <c r="K50" s="30"/>
      <c r="L50" s="53"/>
      <c r="M50" s="53"/>
      <c r="N50" s="45"/>
      <c r="O50" s="36"/>
      <c r="P50" s="45"/>
      <c r="Q50" s="23">
        <f t="shared" si="1"/>
        <v>0</v>
      </c>
      <c r="R50" s="15"/>
    </row>
    <row r="51" spans="1:18" x14ac:dyDescent="0.25">
      <c r="A51" s="37"/>
      <c r="B51" s="42"/>
      <c r="C51" s="36"/>
      <c r="D51" s="36"/>
      <c r="E51" s="36"/>
      <c r="F51" s="36"/>
      <c r="G51" s="36"/>
      <c r="H51" s="36"/>
      <c r="I51" s="36"/>
      <c r="J51" s="30"/>
      <c r="K51" s="30"/>
      <c r="L51" s="53"/>
      <c r="M51" s="53"/>
      <c r="N51" s="45"/>
      <c r="O51" s="36"/>
      <c r="P51" s="45"/>
      <c r="Q51" s="23">
        <f t="shared" si="1"/>
        <v>0</v>
      </c>
      <c r="R51" s="15"/>
    </row>
    <row r="52" spans="1:18" x14ac:dyDescent="0.25">
      <c r="A52" s="37"/>
      <c r="B52" s="42"/>
      <c r="C52" s="36"/>
      <c r="D52" s="36"/>
      <c r="E52" s="36"/>
      <c r="F52" s="36"/>
      <c r="G52" s="36"/>
      <c r="H52" s="36"/>
      <c r="I52" s="36"/>
      <c r="J52" s="30"/>
      <c r="K52" s="30"/>
      <c r="L52" s="53"/>
      <c r="M52" s="53"/>
      <c r="N52" s="45"/>
      <c r="O52" s="36"/>
      <c r="P52" s="45"/>
      <c r="Q52" s="23">
        <f t="shared" si="1"/>
        <v>0</v>
      </c>
      <c r="R52" s="15"/>
    </row>
    <row r="53" spans="1:18" x14ac:dyDescent="0.25">
      <c r="A53" s="37"/>
      <c r="B53" s="42"/>
      <c r="C53" s="36"/>
      <c r="D53" s="36"/>
      <c r="E53" s="36"/>
      <c r="F53" s="36"/>
      <c r="G53" s="36"/>
      <c r="H53" s="36"/>
      <c r="I53" s="36"/>
      <c r="J53" s="30"/>
      <c r="K53" s="30"/>
      <c r="L53" s="53"/>
      <c r="M53" s="53"/>
      <c r="N53" s="45"/>
      <c r="O53" s="36"/>
      <c r="P53" s="45"/>
      <c r="Q53" s="23">
        <f t="shared" si="1"/>
        <v>0</v>
      </c>
      <c r="R53" s="15"/>
    </row>
    <row r="54" spans="1:18" x14ac:dyDescent="0.25">
      <c r="A54" s="37"/>
      <c r="B54" s="42"/>
      <c r="C54" s="36"/>
      <c r="D54" s="36"/>
      <c r="E54" s="36"/>
      <c r="F54" s="36"/>
      <c r="G54" s="36"/>
      <c r="H54" s="36"/>
      <c r="I54" s="36"/>
      <c r="J54" s="30"/>
      <c r="K54" s="30"/>
      <c r="L54" s="53"/>
      <c r="M54" s="53"/>
      <c r="N54" s="45"/>
      <c r="O54" s="36"/>
      <c r="P54" s="45"/>
      <c r="Q54" s="23">
        <f t="shared" si="1"/>
        <v>0</v>
      </c>
      <c r="R54" s="15"/>
    </row>
    <row r="55" spans="1:18" x14ac:dyDescent="0.25">
      <c r="A55" s="37"/>
      <c r="B55" s="42"/>
      <c r="C55" s="36"/>
      <c r="D55" s="36"/>
      <c r="E55" s="36"/>
      <c r="F55" s="36"/>
      <c r="G55" s="36"/>
      <c r="H55" s="36"/>
      <c r="I55" s="36"/>
      <c r="J55" s="30"/>
      <c r="K55" s="30"/>
      <c r="L55" s="53"/>
      <c r="M55" s="53"/>
      <c r="N55" s="45"/>
      <c r="O55" s="36"/>
      <c r="P55" s="45"/>
      <c r="Q55" s="23">
        <f t="shared" si="1"/>
        <v>0</v>
      </c>
      <c r="R55" s="15"/>
    </row>
    <row r="56" spans="1:18" x14ac:dyDescent="0.25">
      <c r="A56" s="37"/>
      <c r="B56" s="42"/>
      <c r="C56" s="36"/>
      <c r="D56" s="36"/>
      <c r="E56" s="36"/>
      <c r="F56" s="36"/>
      <c r="G56" s="36"/>
      <c r="H56" s="36"/>
      <c r="I56" s="36"/>
      <c r="J56" s="30"/>
      <c r="K56" s="30"/>
      <c r="L56" s="53"/>
      <c r="M56" s="53"/>
      <c r="N56" s="45"/>
      <c r="O56" s="36"/>
      <c r="P56" s="45"/>
      <c r="Q56" s="23">
        <f t="shared" si="1"/>
        <v>0</v>
      </c>
      <c r="R56" s="15"/>
    </row>
    <row r="57" spans="1:18" ht="15.75" thickBot="1" x14ac:dyDescent="0.3"/>
    <row r="58" spans="1:18" ht="20.25" thickTop="1" thickBot="1" x14ac:dyDescent="0.35">
      <c r="A58" s="24">
        <f>SUM(Q10:Q41)+SUM(Q43:Q56)</f>
        <v>0</v>
      </c>
      <c r="B58" s="10" t="s">
        <v>61</v>
      </c>
    </row>
    <row r="59" spans="1:18" ht="20.25" thickTop="1" thickBot="1" x14ac:dyDescent="0.35">
      <c r="A59" s="24">
        <f>A58*5</f>
        <v>0</v>
      </c>
      <c r="B59" s="10" t="s">
        <v>77</v>
      </c>
    </row>
    <row r="60" spans="1:18" ht="15.75" thickTop="1" x14ac:dyDescent="0.25"/>
    <row r="64" spans="1:18" ht="18.75" x14ac:dyDescent="0.3">
      <c r="A64" s="44" t="s">
        <v>69</v>
      </c>
      <c r="B64" s="4"/>
      <c r="C64" s="4"/>
      <c r="D64" s="4"/>
      <c r="E64" s="4"/>
      <c r="F64" s="4"/>
      <c r="G64" s="5"/>
      <c r="H64" s="5"/>
      <c r="I64" s="5"/>
      <c r="J64" s="5"/>
      <c r="K64" s="4"/>
      <c r="L64" s="4"/>
      <c r="M64" s="4"/>
      <c r="N64" s="4"/>
      <c r="O64" s="4"/>
      <c r="P64" s="5"/>
      <c r="Q64" s="5"/>
    </row>
    <row r="65" spans="1:17" s="3" customFormat="1" ht="24" x14ac:dyDescent="0.25">
      <c r="A65" s="26" t="s">
        <v>32</v>
      </c>
      <c r="B65" s="26" t="s">
        <v>57</v>
      </c>
      <c r="C65" s="26" t="s">
        <v>16</v>
      </c>
      <c r="D65" s="26" t="s">
        <v>15</v>
      </c>
      <c r="E65" s="26" t="s">
        <v>0</v>
      </c>
      <c r="F65" s="26" t="s">
        <v>4</v>
      </c>
      <c r="G65" s="26" t="s">
        <v>5</v>
      </c>
      <c r="H65" s="26" t="s">
        <v>17</v>
      </c>
      <c r="I65" s="26" t="s">
        <v>6</v>
      </c>
      <c r="J65" s="26" t="s">
        <v>18</v>
      </c>
      <c r="K65" s="26" t="s">
        <v>21</v>
      </c>
      <c r="L65" s="26" t="s">
        <v>7</v>
      </c>
      <c r="M65" s="26" t="s">
        <v>8</v>
      </c>
      <c r="N65" s="26" t="s">
        <v>70</v>
      </c>
      <c r="O65" s="26" t="s">
        <v>2</v>
      </c>
    </row>
    <row r="66" spans="1:17" x14ac:dyDescent="0.25">
      <c r="A66" s="12" t="s">
        <v>71</v>
      </c>
      <c r="B66" s="46">
        <v>20</v>
      </c>
      <c r="C66" s="12"/>
      <c r="D66" s="12"/>
      <c r="E66" s="12"/>
      <c r="F66" s="12"/>
      <c r="G66" s="12"/>
      <c r="H66" s="12"/>
      <c r="I66" s="12"/>
      <c r="J66" s="14"/>
      <c r="K66" s="14"/>
      <c r="L66" s="14"/>
      <c r="M66" s="15"/>
      <c r="N66" s="14"/>
      <c r="O66" s="15"/>
      <c r="P66" s="5"/>
      <c r="Q66" s="5"/>
    </row>
  </sheetData>
  <mergeCells count="2">
    <mergeCell ref="L10:L56"/>
    <mergeCell ref="M10:M5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Lotto 1 - ERBB2</vt:lpstr>
      <vt:lpstr>Lotto 2 - Sonde FISH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Moschello Jennifer Nancy</dc:creator>
  <cp:lastModifiedBy>Francia Silvia</cp:lastModifiedBy>
  <dcterms:created xsi:type="dcterms:W3CDTF">2024-04-30T09:30:14Z</dcterms:created>
  <dcterms:modified xsi:type="dcterms:W3CDTF">2024-10-03T13:16:12Z</dcterms:modified>
</cp:coreProperties>
</file>