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4\GARE\avviata PA  SPECIALISTICHE ex 822_2016 ED. 2\BUSTA C\LOTTO 3\DELCON\"/>
    </mc:Choice>
  </mc:AlternateContent>
  <xr:revisionPtr revIDLastSave="0" documentId="13_ncr:1_{DAC9A029-8D96-4DE7-8ACE-7CF6B92AAF14}" xr6:coauthVersionLast="47" xr6:coauthVersionMax="47" xr10:uidLastSave="{00000000-0000-0000-0000-000000000000}"/>
  <bookViews>
    <workbookView xWindow="-108" yWindow="-108" windowWidth="23256" windowHeight="12576" xr2:uid="{3D687C23-CA29-454E-8691-7037AC4A710D}"/>
  </bookViews>
  <sheets>
    <sheet name="lotto 3 R+P" sheetId="8" r:id="rId1"/>
  </sheets>
  <definedNames>
    <definedName name="_Toc164702797" localSheetId="0">'lotto 3 R+P'!$B$4</definedName>
    <definedName name="_Toc164702799" localSheetId="0">'lotto 3 R+P'!$B$5</definedName>
    <definedName name="_Toc164702807" localSheetId="0">'lotto 3 R+P'!#REF!</definedName>
    <definedName name="_Toc164702808" localSheetId="0">'lotto 3 R+P'!#REF!</definedName>
    <definedName name="_xlnm.Print_Area" localSheetId="0">'lotto 3 R+P'!$A$1:$V$75</definedName>
    <definedName name="_xlnm.Print_Titles" localSheetId="0">'lotto 3 R+P'!$1:$1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0" i="8" l="1"/>
  <c r="T59" i="8"/>
  <c r="T58" i="8"/>
  <c r="T57" i="8"/>
  <c r="T35" i="8"/>
  <c r="V35" i="8"/>
  <c r="V34" i="8"/>
  <c r="T33" i="8"/>
  <c r="T32" i="8"/>
  <c r="T30" i="8"/>
  <c r="U30" i="8"/>
  <c r="V31" i="8"/>
  <c r="V30" i="8"/>
  <c r="T29" i="8"/>
  <c r="V29" i="8"/>
  <c r="T28" i="8"/>
  <c r="V28" i="8"/>
  <c r="T27" i="8"/>
  <c r="V27" i="8"/>
  <c r="V25" i="8" s="1"/>
  <c r="T26" i="8"/>
  <c r="V26" i="8"/>
  <c r="T20" i="8"/>
  <c r="V24" i="8"/>
  <c r="V20" i="8" s="1"/>
  <c r="V23" i="8"/>
  <c r="V22" i="8"/>
  <c r="V21" i="8"/>
  <c r="T11" i="8"/>
  <c r="U11" i="8"/>
  <c r="V15" i="8"/>
  <c r="V14" i="8"/>
  <c r="V11" i="8" s="1"/>
  <c r="V13" i="8"/>
  <c r="V12" i="8"/>
  <c r="V10" i="8"/>
  <c r="V9" i="8"/>
  <c r="V8" i="8"/>
  <c r="V6" i="8"/>
  <c r="U5" i="8"/>
  <c r="T5" i="8"/>
  <c r="V5" i="8" s="1"/>
  <c r="U75" i="8"/>
  <c r="T25" i="8"/>
  <c r="V33" i="8"/>
  <c r="V32" i="8" s="1"/>
  <c r="T34" i="8"/>
</calcChain>
</file>

<file path=xl/sharedStrings.xml><?xml version="1.0" encoding="utf-8"?>
<sst xmlns="http://schemas.openxmlformats.org/spreadsheetml/2006/main" count="422" uniqueCount="205">
  <si>
    <t>SCHEDA OFFERTA ECONOMICA - LOTTO 3 COLORATORI PER I SETTORI DI BATTERIOLOGIA E MICOBATTERIOLOGIA</t>
  </si>
  <si>
    <t>LOTTO 3</t>
  </si>
  <si>
    <t>Analita/prodotto</t>
  </si>
  <si>
    <t>Valore sessennale a base d'asta, IVA esclusa per beni sanitari/prodotti e altro materiale per AUSL ROMAGNA 
 €</t>
  </si>
  <si>
    <t>Valore sessennale a base d'asta, IVA esclusa per beni sanitari/prodotti e altro materiale per AUSL PIACENZA</t>
  </si>
  <si>
    <t>FABBISOGNO ANNUALE ROMAGNA</t>
  </si>
  <si>
    <t>FABBISOGNO ANNUALE PIACENZA</t>
  </si>
  <si>
    <t>Nome del produttore</t>
  </si>
  <si>
    <t xml:space="preserve">Nome commerciale </t>
  </si>
  <si>
    <t>Codice</t>
  </si>
  <si>
    <t>CND</t>
  </si>
  <si>
    <t>NR. REPERTORIO</t>
  </si>
  <si>
    <t>UDI</t>
  </si>
  <si>
    <t>N. pz. per confez.</t>
  </si>
  <si>
    <t>N. TOTALE confez. necessarie</t>
  </si>
  <si>
    <r>
      <rPr>
        <b/>
        <sz val="8"/>
        <color rgb="FF000000"/>
        <rFont val="Tahoma"/>
      </rPr>
      <t xml:space="preserve">Rendimento effettivo       del kit (%)                           </t>
    </r>
    <r>
      <rPr>
        <b/>
        <sz val="14"/>
        <color rgb="FF000000"/>
        <rFont val="Tahoma"/>
      </rPr>
      <t>#</t>
    </r>
  </si>
  <si>
    <t>N. confez. calibr./ctrl  altri consumabili</t>
  </si>
  <si>
    <t>PREZZO LISTINO</t>
  </si>
  <si>
    <t>% SCONTO offerta</t>
  </si>
  <si>
    <t>PREZZO offerto per U.M.  (IVA ESCLUSA)  max 2 decimali</t>
  </si>
  <si>
    <t>PREZZO ANNUALE OFFERTO AUSL ROMAGNA
max 2 decimali</t>
  </si>
  <si>
    <t>PREZZO ANNUALE OFFERTO AUSL PIACENZA
max 2 decimali</t>
  </si>
  <si>
    <t>VALORE COMPLESSIVO ANNUALE (ROMANGA+PIACENZA) OFFERTO  (IVA ESCLUSA)   max 2 decimali</t>
  </si>
  <si>
    <t>COLORATORI PER I SETTORI DI BATTERIOLOGIA E MICOBATTERIOLOGIA</t>
  </si>
  <si>
    <t>////</t>
  </si>
  <si>
    <t>COLORAZIONI</t>
  </si>
  <si>
    <t>Gram</t>
  </si>
  <si>
    <t>@</t>
  </si>
  <si>
    <t>ELITech Group</t>
  </si>
  <si>
    <t>Gram Reagent A - Safranine, 500ml</t>
  </si>
  <si>
    <t>SS-041AA-EU*</t>
  </si>
  <si>
    <t>W0104010804</t>
  </si>
  <si>
    <t>**</t>
  </si>
  <si>
    <t>03661540303661</t>
  </si>
  <si>
    <t>62,50-70%</t>
  </si>
  <si>
    <t>Gram Reagent A - Fuchsin, 500ml</t>
  </si>
  <si>
    <t>*in alternativa SS041AAF-EU</t>
  </si>
  <si>
    <t>03661540303685</t>
  </si>
  <si>
    <t>Gram Reagent B - Iodine, 500 ml</t>
  </si>
  <si>
    <t>SS041B-EU</t>
  </si>
  <si>
    <t>03661540303692</t>
  </si>
  <si>
    <t>Gram Reagent C - Crystal Violet, 500 ml</t>
  </si>
  <si>
    <t>SS-041C-EU</t>
  </si>
  <si>
    <t>03661540303708</t>
  </si>
  <si>
    <t>DELCON SRL</t>
  </si>
  <si>
    <t>FIXSLIDE, 2 da 500 ml</t>
  </si>
  <si>
    <t>RWA0011E</t>
  </si>
  <si>
    <t>W0104010899</t>
  </si>
  <si>
    <t>1404535/R</t>
  </si>
  <si>
    <t>803392853GRAMF6</t>
  </si>
  <si>
    <t>2 da 500 ml</t>
  </si>
  <si>
    <t>Ziehl-Neelsen/Kinyoun</t>
  </si>
  <si>
    <t>Reagent A, Carbol Fuchsin, 500 ml</t>
  </si>
  <si>
    <t>SS-061.A</t>
  </si>
  <si>
    <t>03661540303449</t>
  </si>
  <si>
    <t>52,50-70%</t>
  </si>
  <si>
    <t>Reagent B, Methylene Blue, 500 ml</t>
  </si>
  <si>
    <t>SS-061.BMB</t>
  </si>
  <si>
    <t>03661540303487</t>
  </si>
  <si>
    <t>Reagent C, Elite ZN, 500 ml</t>
  </si>
  <si>
    <t>SS-061.CEZ</t>
  </si>
  <si>
    <t>03661540304019</t>
  </si>
  <si>
    <t>in alternativa alla colorazione KINOUYN, di seguito la colorazione ZN</t>
  </si>
  <si>
    <t>ZN-KY Decolorizer, 500 ml</t>
  </si>
  <si>
    <t>RWM0211A</t>
  </si>
  <si>
    <t>1404597/R</t>
  </si>
  <si>
    <t>803392853MYCOHV</t>
  </si>
  <si>
    <t>ZN-KY Methylene Blue, 500 ml</t>
  </si>
  <si>
    <t>RWM0212B</t>
  </si>
  <si>
    <t>1405219/R</t>
  </si>
  <si>
    <t>Ziehl Neelsen Fuchsin, 500 ml</t>
  </si>
  <si>
    <t>RWM0213C</t>
  </si>
  <si>
    <t>1405461/R</t>
  </si>
  <si>
    <t>MayGrunwald-Giemsa (Batteriologia)</t>
  </si>
  <si>
    <t>Reagent A, Buffer, 5000 ml</t>
  </si>
  <si>
    <t>SS-072A</t>
  </si>
  <si>
    <t>W0103010399</t>
  </si>
  <si>
    <t>03661540303784</t>
  </si>
  <si>
    <t>58,50-70%</t>
  </si>
  <si>
    <t>Reagent B, Thiazin Stain, 500 ml</t>
  </si>
  <si>
    <t>SS-071B</t>
  </si>
  <si>
    <t>03661540303791</t>
  </si>
  <si>
    <t>Reagent C, Eosin Staim, 500 ml</t>
  </si>
  <si>
    <t>SS-071C</t>
  </si>
  <si>
    <t>03661540303807</t>
  </si>
  <si>
    <t>HEMATOFIX2, 2 da 500 ml</t>
  </si>
  <si>
    <t>RWH0012D2</t>
  </si>
  <si>
    <t>W02029085</t>
  </si>
  <si>
    <t>1301328/R</t>
  </si>
  <si>
    <t>803392853HEMADQ</t>
  </si>
  <si>
    <t>MayGrunwald-Giemsa (Citofluorimetria)</t>
  </si>
  <si>
    <r>
      <t>Dispositivi/Materiale di consumo per citocentrifuga (Microbiologia)</t>
    </r>
    <r>
      <rPr>
        <b/>
        <sz val="11"/>
        <color indexed="10"/>
        <rFont val="Calibri"/>
        <family val="2"/>
      </rPr>
      <t xml:space="preserve"> </t>
    </r>
  </si>
  <si>
    <t>CYTOPRO single Chambers &amp; Cytopad (bianco)</t>
  </si>
  <si>
    <t>SS-113</t>
  </si>
  <si>
    <t>W02069085</t>
  </si>
  <si>
    <t>03661540302671</t>
  </si>
  <si>
    <t>Dispositivi/Materiale di consumo per citocentrifuga a due spot (Citofluorimetria)</t>
  </si>
  <si>
    <t>CYTOPRO dual  Chambers &amp; Cytopad (bianco)</t>
  </si>
  <si>
    <t>SS-213</t>
  </si>
  <si>
    <t>03661540303159</t>
  </si>
  <si>
    <t>Dispositivi/Materiale di consumo per citocentrifuga (LRR)</t>
  </si>
  <si>
    <t># = I Prodotti offerti, realativamente a ogni codice, sono stati calcolati prendendo in considerazione il rendimento effettivo, la numerosità dei test da capitolato e la strumentazione offerta</t>
  </si>
  <si>
    <t>N.B.: nel caso per l'esecuzione dei test oggetto di gara, siano necessari più reattivi, la ditta offerente dovrà ripetere la corrispondente riga della tabella.</t>
  </si>
  <si>
    <t>Materiali di consumo, beni sanitari e altri materiali di consumo, richiesti  come da capitolato tecnico,  per il funzionamento del sistema, nulla escluso</t>
  </si>
  <si>
    <t>Quantità</t>
  </si>
  <si>
    <t>Descrizione materiale di consumo</t>
  </si>
  <si>
    <t>Per Ausl Romagna</t>
  </si>
  <si>
    <t xml:space="preserve">Per Ausl Piacenza </t>
  </si>
  <si>
    <t>REF</t>
  </si>
  <si>
    <t>N. confez. necessarie</t>
  </si>
  <si>
    <t>PREZZO CONFEZ. offerto (iva esclusa)  max 2 decimali</t>
  </si>
  <si>
    <t>PREZZO ANNUALE OFFERTO  (IVA ESCLUSA) Ausl Romagna(max 2 decimali)</t>
  </si>
  <si>
    <t>PREZZO ANNUALE OFFERTO  (IVA ESCLUSA) Ausl Piacenza (max 2 decimali)</t>
  </si>
  <si>
    <t>Vetrini di controllo GRAM</t>
  </si>
  <si>
    <t xml:space="preserve">Gram Stain Control Slides </t>
  </si>
  <si>
    <t>SS-250</t>
  </si>
  <si>
    <t>W01030708</t>
  </si>
  <si>
    <t>03661540303999</t>
  </si>
  <si>
    <t xml:space="preserve">@ compresi nel canone annuale </t>
  </si>
  <si>
    <t>Vetrini di controllo ACID FAST</t>
  </si>
  <si>
    <t>Acid Fast Stain Control Slides</t>
  </si>
  <si>
    <t>SS-249</t>
  </si>
  <si>
    <t>03661540303982</t>
  </si>
  <si>
    <t xml:space="preserve">Vetrini di controllo antimalarici </t>
  </si>
  <si>
    <t>QC1 Malaria Slides</t>
  </si>
  <si>
    <t>0003267</t>
  </si>
  <si>
    <t>W0104050202</t>
  </si>
  <si>
    <t>081608502QC1CS</t>
  </si>
  <si>
    <t>Soluzione pulizia nebulizzatori</t>
  </si>
  <si>
    <t>NOZZLE CLEANING</t>
  </si>
  <si>
    <t>SS-029</t>
  </si>
  <si>
    <t>W02039085</t>
  </si>
  <si>
    <t>03661540302114</t>
  </si>
  <si>
    <t>1 da 355 ml</t>
  </si>
  <si>
    <t>Soluzione pulizia scarico e vari</t>
  </si>
  <si>
    <t>DRAINING ETHANOL</t>
  </si>
  <si>
    <t>RWA0100E</t>
  </si>
  <si>
    <t>n.a.</t>
  </si>
  <si>
    <t>1 da 5L</t>
  </si>
  <si>
    <t>FILTRO A CARBONI ATTIVI</t>
  </si>
  <si>
    <t>SENSORE REFLUI</t>
  </si>
  <si>
    <t>ROTORE PER CITOCENTRIFUGA</t>
  </si>
  <si>
    <t>TANICA PER REFLUI</t>
  </si>
  <si>
    <t xml:space="preserve">Canoni di noleggio, assistenza tecnica e manutenzione  full risk per apparecchiature/strumentazione.
Indicare tutte  le apparecchiature/stumentazioni  come da Capitolato tecnico (Allegato 1), sia a noleggio sia  in comodato d'uso  con riferimento al presente lotto di gara 
</t>
  </si>
  <si>
    <t>nr.progr.</t>
  </si>
  <si>
    <t xml:space="preserve"> LOTTO 3</t>
  </si>
  <si>
    <t>Valore sessennale a base d'asta, IVA esclusa per canoni noleggio, canoni assistenza tecnica full Risk Ausl Romagna</t>
  </si>
  <si>
    <t>Valore sessennale a base d'asta, IVA esclusa per canoni noleggio, canoni assistenza tecnica full Risk Ausl Piacenza</t>
  </si>
  <si>
    <t>Descrizione strumentazione</t>
  </si>
  <si>
    <r>
      <rPr>
        <b/>
        <u/>
        <sz val="9"/>
        <rFont val="Arial"/>
        <family val="2"/>
      </rPr>
      <t xml:space="preserve">Nr,/Quantità </t>
    </r>
    <r>
      <rPr>
        <b/>
        <sz val="9"/>
        <rFont val="Arial"/>
        <family val="2"/>
      </rPr>
      <t>apparecchiatura/strumentazione per Ausl Romagna</t>
    </r>
  </si>
  <si>
    <r>
      <rPr>
        <b/>
        <u/>
        <sz val="9"/>
        <rFont val="Arial"/>
        <family val="2"/>
      </rPr>
      <t>Nr./Quantità</t>
    </r>
    <r>
      <rPr>
        <b/>
        <sz val="9"/>
        <rFont val="Arial"/>
        <family val="2"/>
      </rPr>
      <t xml:space="preserve"> apparecchiatura/strumentazione per Ausl Piacenza</t>
    </r>
  </si>
  <si>
    <t xml:space="preserve">Numero Repertorio </t>
  </si>
  <si>
    <t xml:space="preserve">Valore di acquisto </t>
  </si>
  <si>
    <r>
      <t xml:space="preserve">Canone </t>
    </r>
    <r>
      <rPr>
        <b/>
        <u/>
        <sz val="9"/>
        <rFont val="Arial"/>
        <family val="2"/>
      </rPr>
      <t>annuale</t>
    </r>
    <r>
      <rPr>
        <b/>
        <sz val="9"/>
        <rFont val="Arial"/>
        <family val="2"/>
      </rPr>
      <t xml:space="preserve"> di noleggio offerto (IVA esclusa)  Ausl Romagna (max 2 decimali)</t>
    </r>
  </si>
  <si>
    <r>
      <t xml:space="preserve">Canone </t>
    </r>
    <r>
      <rPr>
        <b/>
        <u/>
        <sz val="9"/>
        <rFont val="Arial"/>
        <family val="2"/>
      </rPr>
      <t>annuale</t>
    </r>
    <r>
      <rPr>
        <b/>
        <sz val="9"/>
        <rFont val="Arial"/>
        <family val="2"/>
      </rPr>
      <t xml:space="preserve"> di noleggio offerto (IVA esclusa)  Ausl Piacenza (max 2 decimali)</t>
    </r>
  </si>
  <si>
    <r>
      <t xml:space="preserve">Canone </t>
    </r>
    <r>
      <rPr>
        <b/>
        <u/>
        <sz val="9"/>
        <rFont val="Arial"/>
        <family val="2"/>
      </rPr>
      <t>annuale</t>
    </r>
    <r>
      <rPr>
        <b/>
        <sz val="9"/>
        <rFont val="Arial"/>
        <family val="2"/>
      </rPr>
      <t xml:space="preserve"> ass. tecn. e manut. Full Risk  Ausl Romagna (IVA esclusa)  max 2 decimali</t>
    </r>
  </si>
  <si>
    <r>
      <t xml:space="preserve">Canone </t>
    </r>
    <r>
      <rPr>
        <b/>
        <u/>
        <sz val="9"/>
        <rFont val="Arial"/>
        <family val="2"/>
      </rPr>
      <t>annuale</t>
    </r>
    <r>
      <rPr>
        <b/>
        <sz val="9"/>
        <rFont val="Arial"/>
        <family val="2"/>
      </rPr>
      <t xml:space="preserve"> ass. tecn. e manut. Full Risk  Ausl Piacenza (IVA esclusa)  max 2 decimali</t>
    </r>
  </si>
  <si>
    <r>
      <t xml:space="preserve">VALORE COMPLESSIVO </t>
    </r>
    <r>
      <rPr>
        <b/>
        <u/>
        <sz val="9"/>
        <rFont val="Arial"/>
        <family val="2"/>
      </rPr>
      <t>ANNUALE</t>
    </r>
    <r>
      <rPr>
        <b/>
        <sz val="9"/>
        <rFont val="Arial"/>
        <family val="2"/>
      </rPr>
      <t xml:space="preserve"> (ROMANGA+PIACENZA) OFFERTO  (IVA ESCLUSA)   max 2 decimali</t>
    </r>
  </si>
  <si>
    <t>Descrizione apparecchiature/strumentazione richiesta come da Capitolato</t>
  </si>
  <si>
    <t xml:space="preserve">Coloratore centrifugo per colorazione di Gram </t>
  </si>
  <si>
    <t xml:space="preserve">AEROSPRAY GRAM SLIDE STAINER </t>
  </si>
  <si>
    <t>AEROSPRAY GRAM SLIDE STAINER</t>
  </si>
  <si>
    <t>W0202059002</t>
  </si>
  <si>
    <t>03661540303951</t>
  </si>
  <si>
    <t>23.500,00/cad</t>
  </si>
  <si>
    <t>Coloratore centrifugo per Micobatteri</t>
  </si>
  <si>
    <t>AEROSPRAY TB SLIDE STAINER</t>
  </si>
  <si>
    <t>03661540303968</t>
  </si>
  <si>
    <t>24.500,00/cad</t>
  </si>
  <si>
    <t>Coloratore centrifugo per Ematologia</t>
  </si>
  <si>
    <t>AEROSPRAY Hematology PRO  SLIDE STAINER</t>
  </si>
  <si>
    <t>AEROSPRAY Hematology PRO SLIDE STAINER</t>
  </si>
  <si>
    <t>03661540303944</t>
  </si>
  <si>
    <t>24.900,00/cad</t>
  </si>
  <si>
    <t>Citocentrifuga</t>
  </si>
  <si>
    <t>CYTOPRO CYTOCENTRIFUGE</t>
  </si>
  <si>
    <t>W02069004</t>
  </si>
  <si>
    <t>03661540303975</t>
  </si>
  <si>
    <t>12.000,00/cad</t>
  </si>
  <si>
    <t>COLORATORI COMPLETI DI:</t>
  </si>
  <si>
    <t>Rotore Citocentrifuga per           coloratori Aerospray</t>
  </si>
  <si>
    <t xml:space="preserve">CYTOPRO ROTOR </t>
  </si>
  <si>
    <t>CYTOPRO ROTOR</t>
  </si>
  <si>
    <t>AC160</t>
  </si>
  <si>
    <t>03661540301179</t>
  </si>
  <si>
    <t>Deionizzatore</t>
  </si>
  <si>
    <t>DEIONIZZATORE miniDIA-Plus-20</t>
  </si>
  <si>
    <t>Q-1010-38</t>
  </si>
  <si>
    <t>W01079099</t>
  </si>
  <si>
    <t>N.A.</t>
  </si>
  <si>
    <t>08057971310074</t>
  </si>
  <si>
    <t>Stufa***</t>
  </si>
  <si>
    <t>STUFA XON30</t>
  </si>
  <si>
    <t>GLADYBUGON30</t>
  </si>
  <si>
    <t>La fornitura deve ricomprendere: Interfacciamento biderizionale ecc... come da Capitolato tecnico con riferimento al presente lotto di gara</t>
  </si>
  <si>
    <r>
      <t xml:space="preserve">TOTALE </t>
    </r>
    <r>
      <rPr>
        <b/>
        <u/>
        <sz val="10"/>
        <rFont val="Arial"/>
        <family val="2"/>
      </rPr>
      <t>ANNUALE</t>
    </r>
    <r>
      <rPr>
        <b/>
        <sz val="10"/>
        <rFont val="Arial"/>
        <family val="2"/>
      </rPr>
      <t xml:space="preserve">  OFFERTO AUSL ROMAGNA  BENI SANITARI E MATERIALE DI CONSUMO</t>
    </r>
  </si>
  <si>
    <t>** Non sono disponibili i numeri di repertorio, in quanto registrati prima dell’entrata in vigore del D.M. 23 dicembre 2013 e non sussiste l’obbligo per i fabbricanti o mandatari di ripetere le registrazioni effettuate prima del 5 giugno 2014.</t>
  </si>
  <si>
    <r>
      <t xml:space="preserve">TOTALE </t>
    </r>
    <r>
      <rPr>
        <b/>
        <u/>
        <sz val="10"/>
        <rFont val="Arial"/>
        <family val="2"/>
      </rPr>
      <t>ANNUALE</t>
    </r>
    <r>
      <rPr>
        <b/>
        <sz val="10"/>
        <rFont val="Arial"/>
        <family val="2"/>
      </rPr>
      <t xml:space="preserve">  OFFERTO AUSL PIACENZA BENI SANITARI E MATERIALE DI CONSUMO</t>
    </r>
  </si>
  <si>
    <t xml:space="preserve">*** in alternativa, su richiesta, potrà essere fornito lo SCALDAVETRINI HPS-6 </t>
  </si>
  <si>
    <r>
      <t xml:space="preserve">TOTALE </t>
    </r>
    <r>
      <rPr>
        <b/>
        <u/>
        <sz val="10"/>
        <rFont val="Arial"/>
        <family val="2"/>
      </rPr>
      <t>ANNUALE</t>
    </r>
    <r>
      <rPr>
        <b/>
        <sz val="10"/>
        <rFont val="Arial"/>
        <family val="2"/>
      </rPr>
      <t xml:space="preserve">  OFFERTO AUSL ROMAGNA  CANONI NOLEGGIO E ASS. TECNICA</t>
    </r>
  </si>
  <si>
    <r>
      <t xml:space="preserve">TOTALE </t>
    </r>
    <r>
      <rPr>
        <b/>
        <u/>
        <sz val="10"/>
        <rFont val="Arial"/>
        <family val="2"/>
      </rPr>
      <t>ANNUALE</t>
    </r>
    <r>
      <rPr>
        <b/>
        <sz val="10"/>
        <rFont val="Arial"/>
        <family val="2"/>
      </rPr>
      <t xml:space="preserve">  OFFERTO AUSL PIACENZA  CANONI NOLEGGIO E ASS. TECNICA</t>
    </r>
  </si>
  <si>
    <t>Grassobbio, 12 Luglio 2024 - Off. 152/24 -  Barbara Sala - Legale Rappresentante DELCON SRL (firmato digitalmente)</t>
  </si>
  <si>
    <t>TOTALE COMPLESSIVO SESSENNALE  OFFERTO (IVA ESCLUSA) AUSL ROMAGNA+AUSL PIACENZA</t>
  </si>
  <si>
    <t>BASE D'ASTA SESSENNALE  (IVA ESCLUSA) AUSL ROMANGNA + AUSL PIACENZA</t>
  </si>
  <si>
    <t>In dotazione ai coloratori: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</si>
</sst>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&quot;€&quot;\ #,##0.00"/>
    <numFmt numFmtId="167" formatCode="#,##0.00\ &quot;€&quot;"/>
  </numFmts>
  <fonts count="34" x14ac:knownFonts="1">
    <font>
      <sz val="10"/>
      <name val="Arial"/>
    </font>
    <font>
      <sz val="10"/>
      <name val="Arial"/>
    </font>
    <font>
      <b/>
      <sz val="8"/>
      <name val="Tahoma"/>
      <family val="2"/>
    </font>
    <font>
      <b/>
      <sz val="10"/>
      <name val="Arial"/>
      <family val="2"/>
    </font>
    <font>
      <sz val="8"/>
      <name val="Tahoma"/>
      <family val="2"/>
    </font>
    <font>
      <b/>
      <sz val="12"/>
      <name val="Arial"/>
      <family val="2"/>
    </font>
    <font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b/>
      <u/>
      <sz val="9"/>
      <name val="Arial"/>
      <family val="2"/>
    </font>
    <font>
      <i/>
      <sz val="10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i/>
      <sz val="11"/>
      <name val="Calibri"/>
      <family val="2"/>
    </font>
    <font>
      <b/>
      <sz val="11"/>
      <color indexed="10"/>
      <name val="Calibri"/>
      <family val="2"/>
    </font>
    <font>
      <i/>
      <sz val="10"/>
      <name val="Arial"/>
      <family val="2"/>
    </font>
    <font>
      <sz val="10"/>
      <name val="Times New Roman"/>
      <family val="1"/>
    </font>
    <font>
      <i/>
      <sz val="9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2A2A25"/>
      <name val="Trebuchet MS"/>
      <charset val="1"/>
    </font>
    <font>
      <b/>
      <sz val="8"/>
      <color rgb="FF000000"/>
      <name val="Tahoma"/>
    </font>
    <font>
      <b/>
      <sz val="14"/>
      <color rgb="FF000000"/>
      <name val="Tahoma"/>
    </font>
    <font>
      <b/>
      <sz val="10"/>
      <color rgb="FF000000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3" fontId="0" fillId="0" borderId="0" xfId="0" applyNumberFormat="1"/>
    <xf numFmtId="3" fontId="7" fillId="0" borderId="0" xfId="0" applyNumberFormat="1" applyFont="1" applyAlignment="1">
      <alignment vertical="top" wrapText="1"/>
    </xf>
    <xf numFmtId="0" fontId="0" fillId="0" borderId="0" xfId="0" applyAlignment="1">
      <alignment vertical="center" wrapText="1"/>
    </xf>
    <xf numFmtId="165" fontId="0" fillId="0" borderId="0" xfId="1" applyNumberFormat="1" applyFont="1" applyBorder="1" applyAlignment="1">
      <alignment vertical="center" shrinkToFit="1"/>
    </xf>
    <xf numFmtId="3" fontId="0" fillId="0" borderId="0" xfId="0" applyNumberFormat="1" applyAlignment="1">
      <alignment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6" fontId="10" fillId="0" borderId="6" xfId="0" applyNumberFormat="1" applyFont="1" applyBorder="1" applyAlignment="1">
      <alignment horizontal="center" vertical="center" wrapText="1"/>
    </xf>
    <xf numFmtId="166" fontId="10" fillId="0" borderId="7" xfId="0" applyNumberFormat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justify" vertical="center" wrapText="1"/>
    </xf>
    <xf numFmtId="0" fontId="13" fillId="0" borderId="0" xfId="0" quotePrefix="1" applyFont="1" applyAlignment="1">
      <alignment horizontal="center" vertical="center" wrapText="1"/>
    </xf>
    <xf numFmtId="3" fontId="14" fillId="0" borderId="9" xfId="0" applyNumberFormat="1" applyFont="1" applyBorder="1" applyAlignment="1">
      <alignment horizontal="right" vertical="center" wrapText="1"/>
    </xf>
    <xf numFmtId="0" fontId="11" fillId="0" borderId="9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0" fontId="13" fillId="0" borderId="12" xfId="0" quotePrefix="1" applyFont="1" applyBorder="1" applyAlignment="1">
      <alignment horizontal="center" vertical="center" wrapText="1"/>
    </xf>
    <xf numFmtId="2" fontId="11" fillId="0" borderId="1" xfId="0" quotePrefix="1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justify" vertical="center" wrapText="1"/>
    </xf>
    <xf numFmtId="167" fontId="28" fillId="0" borderId="13" xfId="0" applyNumberFormat="1" applyFont="1" applyBorder="1"/>
    <xf numFmtId="164" fontId="29" fillId="0" borderId="1" xfId="2" quotePrefix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14" xfId="0" applyNumberFormat="1" applyFont="1" applyBorder="1" applyAlignment="1">
      <alignment horizontal="center" vertical="center" wrapText="1"/>
    </xf>
    <xf numFmtId="166" fontId="11" fillId="0" borderId="15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2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3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4" fillId="0" borderId="16" xfId="0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right" vertical="center" wrapText="1"/>
    </xf>
    <xf numFmtId="0" fontId="13" fillId="0" borderId="17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0" fontId="3" fillId="0" borderId="1" xfId="0" applyFont="1" applyBorder="1"/>
    <xf numFmtId="3" fontId="7" fillId="0" borderId="1" xfId="0" applyNumberFormat="1" applyFont="1" applyBorder="1" applyAlignment="1">
      <alignment vertical="top" wrapText="1"/>
    </xf>
    <xf numFmtId="1" fontId="12" fillId="0" borderId="1" xfId="0" applyNumberFormat="1" applyFont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justify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/>
    <xf numFmtId="3" fontId="7" fillId="0" borderId="5" xfId="0" applyNumberFormat="1" applyFont="1" applyBorder="1" applyAlignment="1">
      <alignment vertical="top" wrapText="1"/>
    </xf>
    <xf numFmtId="0" fontId="3" fillId="0" borderId="18" xfId="0" applyFont="1" applyBorder="1"/>
    <xf numFmtId="0" fontId="15" fillId="0" borderId="19" xfId="0" applyFont="1" applyBorder="1" applyAlignment="1">
      <alignment horizontal="justify" vertical="center" wrapText="1"/>
    </xf>
    <xf numFmtId="1" fontId="12" fillId="0" borderId="19" xfId="0" applyNumberFormat="1" applyFont="1" applyBorder="1" applyAlignment="1">
      <alignment horizontal="center" vertical="center" wrapText="1"/>
    </xf>
    <xf numFmtId="0" fontId="3" fillId="0" borderId="19" xfId="0" applyFont="1" applyBorder="1"/>
    <xf numFmtId="0" fontId="3" fillId="0" borderId="20" xfId="0" applyFont="1" applyBorder="1"/>
    <xf numFmtId="2" fontId="13" fillId="0" borderId="1" xfId="0" quotePrefix="1" applyNumberFormat="1" applyFont="1" applyBorder="1" applyAlignment="1">
      <alignment horizontal="center" vertical="center" wrapText="1"/>
    </xf>
    <xf numFmtId="4" fontId="13" fillId="0" borderId="1" xfId="0" quotePrefix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1" fillId="0" borderId="1" xfId="0" quotePrefix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0" fontId="21" fillId="0" borderId="12" xfId="0" quotePrefix="1" applyFont="1" applyBorder="1" applyAlignment="1">
      <alignment horizontal="center" vertical="center" wrapText="1"/>
    </xf>
    <xf numFmtId="2" fontId="21" fillId="0" borderId="1" xfId="0" quotePrefix="1" applyNumberFormat="1" applyFont="1" applyBorder="1" applyAlignment="1">
      <alignment horizontal="center" vertical="center" wrapText="1"/>
    </xf>
    <xf numFmtId="4" fontId="21" fillId="0" borderId="1" xfId="0" quotePrefix="1" applyNumberFormat="1" applyFont="1" applyBorder="1" applyAlignment="1">
      <alignment horizontal="center" vertical="center" wrapText="1"/>
    </xf>
    <xf numFmtId="2" fontId="13" fillId="0" borderId="21" xfId="0" quotePrefix="1" applyNumberFormat="1" applyFont="1" applyBorder="1" applyAlignment="1">
      <alignment horizontal="center" vertical="center" wrapText="1"/>
    </xf>
    <xf numFmtId="0" fontId="13" fillId="0" borderId="21" xfId="0" quotePrefix="1" applyFont="1" applyBorder="1" applyAlignment="1">
      <alignment horizontal="center" vertical="center" wrapText="1"/>
    </xf>
    <xf numFmtId="4" fontId="13" fillId="0" borderId="21" xfId="0" quotePrefix="1" applyNumberFormat="1" applyFont="1" applyBorder="1" applyAlignment="1">
      <alignment horizontal="center" vertical="center" wrapText="1"/>
    </xf>
    <xf numFmtId="4" fontId="13" fillId="0" borderId="12" xfId="0" quotePrefix="1" applyNumberFormat="1" applyFont="1" applyBorder="1" applyAlignment="1">
      <alignment horizontal="center" vertical="center" wrapText="1"/>
    </xf>
    <xf numFmtId="0" fontId="20" fillId="0" borderId="12" xfId="0" quotePrefix="1" applyFont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 vertical="center" wrapText="1"/>
    </xf>
    <xf numFmtId="2" fontId="20" fillId="0" borderId="1" xfId="0" quotePrefix="1" applyNumberFormat="1" applyFont="1" applyBorder="1" applyAlignment="1">
      <alignment horizontal="center" vertical="center" wrapText="1"/>
    </xf>
    <xf numFmtId="0" fontId="19" fillId="0" borderId="12" xfId="0" quotePrefix="1" applyFont="1" applyBorder="1" applyAlignment="1">
      <alignment horizontal="center" vertical="center" wrapText="1"/>
    </xf>
    <xf numFmtId="0" fontId="19" fillId="0" borderId="1" xfId="0" quotePrefix="1" applyFont="1" applyBorder="1" applyAlignment="1">
      <alignment horizontal="center" vertical="center" wrapText="1"/>
    </xf>
    <xf numFmtId="2" fontId="19" fillId="0" borderId="1" xfId="0" quotePrefix="1" applyNumberFormat="1" applyFont="1" applyBorder="1" applyAlignment="1">
      <alignment horizontal="center" vertical="center" wrapText="1"/>
    </xf>
    <xf numFmtId="0" fontId="14" fillId="0" borderId="21" xfId="0" applyFont="1" applyBorder="1" applyAlignment="1">
      <alignment horizontal="justify" vertical="center" wrapText="1"/>
    </xf>
    <xf numFmtId="0" fontId="13" fillId="0" borderId="21" xfId="0" quotePrefix="1" applyFont="1" applyBorder="1" applyAlignment="1">
      <alignment horizontal="left" vertical="center"/>
    </xf>
    <xf numFmtId="0" fontId="20" fillId="0" borderId="16" xfId="0" quotePrefix="1" applyFont="1" applyBorder="1" applyAlignment="1">
      <alignment horizontal="left" vertical="center"/>
    </xf>
    <xf numFmtId="0" fontId="14" fillId="0" borderId="2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center"/>
    </xf>
    <xf numFmtId="0" fontId="15" fillId="0" borderId="1" xfId="0" applyFont="1" applyBorder="1" applyAlignment="1">
      <alignment horizontal="right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justify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justify" vertical="center" wrapText="1"/>
    </xf>
    <xf numFmtId="0" fontId="15" fillId="0" borderId="1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/>
    <xf numFmtId="3" fontId="7" fillId="0" borderId="21" xfId="0" applyNumberFormat="1" applyFont="1" applyBorder="1" applyAlignment="1">
      <alignment vertical="top" wrapText="1"/>
    </xf>
    <xf numFmtId="0" fontId="24" fillId="0" borderId="16" xfId="0" applyFont="1" applyBorder="1"/>
    <xf numFmtId="0" fontId="3" fillId="0" borderId="1" xfId="0" applyFont="1" applyBorder="1" applyAlignment="1">
      <alignment vertical="center" wrapText="1"/>
    </xf>
    <xf numFmtId="0" fontId="3" fillId="0" borderId="2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9" fillId="0" borderId="0" xfId="0" applyFont="1"/>
    <xf numFmtId="0" fontId="9" fillId="0" borderId="0" xfId="0" quotePrefix="1" applyFont="1" applyAlignment="1">
      <alignment vertical="center"/>
    </xf>
    <xf numFmtId="49" fontId="9" fillId="0" borderId="1" xfId="0" quotePrefix="1" applyNumberFormat="1" applyFont="1" applyBorder="1" applyAlignment="1">
      <alignment vertical="center" wrapText="1"/>
    </xf>
    <xf numFmtId="3" fontId="9" fillId="0" borderId="1" xfId="0" quotePrefix="1" applyNumberFormat="1" applyFont="1" applyBorder="1" applyAlignment="1">
      <alignment vertical="center" wrapText="1"/>
    </xf>
    <xf numFmtId="0" fontId="25" fillId="0" borderId="1" xfId="0" quotePrefix="1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25" fillId="0" borderId="16" xfId="0" quotePrefix="1" applyFont="1" applyBorder="1" applyAlignment="1">
      <alignment horizontal="left" vertical="center"/>
    </xf>
    <xf numFmtId="165" fontId="9" fillId="0" borderId="21" xfId="1" applyNumberFormat="1" applyFont="1" applyBorder="1" applyAlignment="1">
      <alignment vertical="center" shrinkToFit="1"/>
    </xf>
    <xf numFmtId="2" fontId="9" fillId="0" borderId="21" xfId="1" applyNumberFormat="1" applyFont="1" applyBorder="1" applyAlignment="1">
      <alignment vertical="center" shrinkToFit="1"/>
    </xf>
    <xf numFmtId="2" fontId="9" fillId="0" borderId="21" xfId="0" applyNumberFormat="1" applyFont="1" applyBorder="1" applyAlignment="1">
      <alignment vertical="center"/>
    </xf>
    <xf numFmtId="2" fontId="9" fillId="0" borderId="22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5" fontId="9" fillId="0" borderId="1" xfId="1" applyNumberFormat="1" applyFont="1" applyBorder="1" applyAlignment="1">
      <alignment vertical="center" shrinkToFit="1"/>
    </xf>
    <xf numFmtId="2" fontId="9" fillId="0" borderId="1" xfId="1" applyNumberFormat="1" applyFont="1" applyBorder="1" applyAlignment="1">
      <alignment vertical="center" shrinkToFit="1"/>
    </xf>
    <xf numFmtId="2" fontId="9" fillId="0" borderId="1" xfId="0" applyNumberFormat="1" applyFont="1" applyBorder="1" applyAlignment="1">
      <alignment vertical="center"/>
    </xf>
    <xf numFmtId="2" fontId="9" fillId="0" borderId="2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 shrinkToFit="1"/>
    </xf>
    <xf numFmtId="2" fontId="9" fillId="0" borderId="5" xfId="1" applyNumberFormat="1" applyFont="1" applyBorder="1" applyAlignment="1">
      <alignment vertical="center" shrinkToFit="1"/>
    </xf>
    <xf numFmtId="2" fontId="9" fillId="0" borderId="5" xfId="0" applyNumberFormat="1" applyFont="1" applyBorder="1" applyAlignment="1">
      <alignment vertical="center"/>
    </xf>
    <xf numFmtId="2" fontId="9" fillId="0" borderId="14" xfId="0" applyNumberFormat="1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24" fillId="0" borderId="16" xfId="0" applyFont="1" applyBorder="1" applyAlignment="1">
      <alignment vertical="center"/>
    </xf>
    <xf numFmtId="0" fontId="9" fillId="0" borderId="1" xfId="0" quotePrefix="1" applyFont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3" fontId="24" fillId="0" borderId="1" xfId="0" quotePrefix="1" applyNumberFormat="1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wrapText="1"/>
    </xf>
    <xf numFmtId="0" fontId="24" fillId="0" borderId="1" xfId="0" applyFont="1" applyBorder="1"/>
    <xf numFmtId="0" fontId="22" fillId="0" borderId="1" xfId="0" quotePrefix="1" applyFont="1" applyBorder="1" applyAlignment="1">
      <alignment horizontal="justify" vertical="center" wrapText="1"/>
    </xf>
    <xf numFmtId="0" fontId="14" fillId="0" borderId="12" xfId="0" quotePrefix="1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0" fillId="0" borderId="13" xfId="0" applyNumberFormat="1" applyBorder="1"/>
    <xf numFmtId="4" fontId="0" fillId="0" borderId="23" xfId="0" applyNumberFormat="1" applyBorder="1"/>
    <xf numFmtId="2" fontId="12" fillId="0" borderId="21" xfId="0" applyNumberFormat="1" applyFont="1" applyBorder="1" applyAlignment="1">
      <alignment horizontal="center" vertical="center" wrapText="1"/>
    </xf>
    <xf numFmtId="2" fontId="12" fillId="0" borderId="22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3" fillId="0" borderId="0" xfId="0" applyNumberFormat="1" applyFont="1"/>
    <xf numFmtId="0" fontId="27" fillId="0" borderId="0" xfId="0" applyFont="1"/>
    <xf numFmtId="0" fontId="24" fillId="0" borderId="0" xfId="0" applyFont="1"/>
    <xf numFmtId="4" fontId="3" fillId="0" borderId="23" xfId="0" applyNumberFormat="1" applyFont="1" applyBorder="1"/>
    <xf numFmtId="0" fontId="22" fillId="0" borderId="0" xfId="0" applyFont="1" applyAlignment="1">
      <alignment horizontal="justify" vertical="center" wrapText="1"/>
    </xf>
    <xf numFmtId="0" fontId="30" fillId="0" borderId="0" xfId="0" applyFont="1"/>
    <xf numFmtId="4" fontId="31" fillId="0" borderId="6" xfId="0" applyNumberFormat="1" applyFont="1" applyBorder="1" applyAlignment="1">
      <alignment horizontal="center" vertical="center" wrapText="1"/>
    </xf>
    <xf numFmtId="0" fontId="33" fillId="0" borderId="0" xfId="0" applyFont="1"/>
    <xf numFmtId="0" fontId="14" fillId="2" borderId="12" xfId="0" applyFont="1" applyFill="1" applyBorder="1" applyAlignment="1">
      <alignment horizontal="justify" vertical="center" wrapText="1"/>
    </xf>
    <xf numFmtId="0" fontId="9" fillId="0" borderId="36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vertical="center" wrapText="1"/>
    </xf>
    <xf numFmtId="165" fontId="9" fillId="0" borderId="17" xfId="1" applyNumberFormat="1" applyFont="1" applyBorder="1" applyAlignment="1">
      <alignment vertical="center" shrinkToFit="1"/>
    </xf>
    <xf numFmtId="2" fontId="9" fillId="0" borderId="17" xfId="1" applyNumberFormat="1" applyFont="1" applyBorder="1" applyAlignment="1">
      <alignment vertical="center" shrinkToFit="1"/>
    </xf>
    <xf numFmtId="2" fontId="9" fillId="0" borderId="17" xfId="0" applyNumberFormat="1" applyFont="1" applyBorder="1" applyAlignment="1">
      <alignment vertical="center"/>
    </xf>
    <xf numFmtId="2" fontId="9" fillId="0" borderId="37" xfId="0" applyNumberFormat="1" applyFont="1" applyBorder="1" applyAlignment="1">
      <alignment vertical="center"/>
    </xf>
    <xf numFmtId="0" fontId="3" fillId="0" borderId="24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166" fontId="11" fillId="0" borderId="3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17" fillId="0" borderId="34" xfId="0" applyFont="1" applyBorder="1" applyAlignment="1">
      <alignment vertical="center" wrapText="1"/>
    </xf>
    <xf numFmtId="0" fontId="17" fillId="0" borderId="35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79649-50BD-427C-8427-700EAE8E6E01}">
  <sheetPr>
    <pageSetUpPr fitToPage="1"/>
  </sheetPr>
  <dimension ref="A1:AD136"/>
  <sheetViews>
    <sheetView tabSelected="1" topLeftCell="M64" zoomScaleNormal="100" workbookViewId="0">
      <selection activeCell="X72" sqref="X72"/>
    </sheetView>
  </sheetViews>
  <sheetFormatPr defaultRowHeight="13.2" x14ac:dyDescent="0.25"/>
  <cols>
    <col min="1" max="1" width="9" customWidth="1"/>
    <col min="2" max="2" width="36.6640625" customWidth="1"/>
    <col min="3" max="4" width="14" customWidth="1"/>
    <col min="5" max="5" width="11.5546875" customWidth="1"/>
    <col min="6" max="6" width="10.6640625" customWidth="1"/>
    <col min="7" max="7" width="11.33203125" customWidth="1"/>
    <col min="8" max="8" width="14.6640625" customWidth="1"/>
    <col min="9" max="9" width="12.6640625" customWidth="1"/>
    <col min="10" max="11" width="8.6640625" customWidth="1"/>
    <col min="12" max="12" width="10.109375" customWidth="1"/>
    <col min="13" max="13" width="14.6640625" style="9" customWidth="1"/>
    <col min="14" max="14" width="8.33203125" style="9" customWidth="1"/>
    <col min="15" max="15" width="13.33203125" style="9" customWidth="1"/>
    <col min="16" max="16" width="11.33203125" style="9" customWidth="1"/>
    <col min="17" max="17" width="12.33203125" customWidth="1"/>
    <col min="18" max="18" width="8.6640625" customWidth="1"/>
    <col min="19" max="19" width="9.6640625" customWidth="1"/>
    <col min="20" max="20" width="10.6640625" customWidth="1"/>
    <col min="21" max="21" width="14.44140625" customWidth="1"/>
    <col min="22" max="22" width="15.88671875" customWidth="1"/>
    <col min="23" max="23" width="17.109375" customWidth="1"/>
    <col min="24" max="24" width="19.88671875" customWidth="1"/>
    <col min="25" max="25" width="11.109375" customWidth="1"/>
    <col min="26" max="26" width="20.33203125" customWidth="1"/>
    <col min="27" max="27" width="12.5546875" customWidth="1"/>
    <col min="28" max="62" width="9.109375" customWidth="1"/>
  </cols>
  <sheetData>
    <row r="1" spans="1:26" s="1" customFormat="1" ht="31.2" customHeight="1" thickBot="1" x14ac:dyDescent="0.3">
      <c r="A1" s="183" t="s">
        <v>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5"/>
      <c r="Z1" s="18"/>
    </row>
    <row r="2" spans="1:26" s="2" customFormat="1" ht="128.4" customHeight="1" x14ac:dyDescent="0.25">
      <c r="A2" s="35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39" t="s">
        <v>7</v>
      </c>
      <c r="H2" s="23" t="s">
        <v>8</v>
      </c>
      <c r="I2" s="23" t="s">
        <v>9</v>
      </c>
      <c r="J2" s="23" t="s">
        <v>10</v>
      </c>
      <c r="K2" s="23" t="s">
        <v>11</v>
      </c>
      <c r="L2" s="23" t="s">
        <v>12</v>
      </c>
      <c r="M2" s="23" t="s">
        <v>13</v>
      </c>
      <c r="N2" s="23" t="s">
        <v>14</v>
      </c>
      <c r="O2" s="173" t="s">
        <v>15</v>
      </c>
      <c r="P2" s="26" t="s">
        <v>16</v>
      </c>
      <c r="Q2" s="23" t="s">
        <v>17</v>
      </c>
      <c r="R2" s="23" t="s">
        <v>18</v>
      </c>
      <c r="S2" s="23" t="s">
        <v>19</v>
      </c>
      <c r="T2" s="37" t="s">
        <v>20</v>
      </c>
      <c r="U2" s="37" t="s">
        <v>21</v>
      </c>
      <c r="V2" s="24" t="s">
        <v>22</v>
      </c>
    </row>
    <row r="3" spans="1:26" s="1" customFormat="1" ht="43.95" customHeight="1" x14ac:dyDescent="0.25">
      <c r="A3" s="186" t="s">
        <v>23</v>
      </c>
      <c r="B3" s="186"/>
      <c r="C3" s="44">
        <v>753994.44000000006</v>
      </c>
      <c r="D3" s="44">
        <v>176691</v>
      </c>
      <c r="E3" s="25" t="s">
        <v>24</v>
      </c>
      <c r="F3" s="25" t="s">
        <v>24</v>
      </c>
      <c r="G3" s="40" t="s">
        <v>24</v>
      </c>
      <c r="H3" s="25" t="s">
        <v>24</v>
      </c>
      <c r="I3" s="25" t="s">
        <v>24</v>
      </c>
      <c r="J3" s="25" t="s">
        <v>24</v>
      </c>
      <c r="K3" s="25" t="s">
        <v>24</v>
      </c>
      <c r="L3" s="25" t="s">
        <v>24</v>
      </c>
      <c r="M3" s="25" t="s">
        <v>24</v>
      </c>
      <c r="N3" s="25" t="s">
        <v>24</v>
      </c>
      <c r="O3" s="25" t="s">
        <v>24</v>
      </c>
      <c r="P3" s="25" t="s">
        <v>24</v>
      </c>
      <c r="Q3" s="25" t="s">
        <v>24</v>
      </c>
      <c r="R3" s="25" t="s">
        <v>24</v>
      </c>
      <c r="S3" s="25" t="s">
        <v>24</v>
      </c>
      <c r="T3" s="25" t="s">
        <v>24</v>
      </c>
      <c r="U3" s="25" t="s">
        <v>24</v>
      </c>
      <c r="V3" s="25" t="s">
        <v>24</v>
      </c>
      <c r="Y3" s="135"/>
      <c r="Z3" s="135"/>
    </row>
    <row r="4" spans="1:26" s="1" customFormat="1" ht="14.4" x14ac:dyDescent="0.25">
      <c r="A4" s="54"/>
      <c r="B4" s="59" t="s">
        <v>25</v>
      </c>
      <c r="C4" s="25" t="s">
        <v>24</v>
      </c>
      <c r="D4" s="25" t="s">
        <v>24</v>
      </c>
      <c r="E4" s="65" t="s">
        <v>24</v>
      </c>
      <c r="F4" s="65" t="s">
        <v>24</v>
      </c>
      <c r="G4" s="25" t="s">
        <v>24</v>
      </c>
      <c r="H4" s="25" t="s">
        <v>24</v>
      </c>
      <c r="I4" s="25" t="s">
        <v>24</v>
      </c>
      <c r="J4" s="25" t="s">
        <v>24</v>
      </c>
      <c r="K4" s="25" t="s">
        <v>24</v>
      </c>
      <c r="L4" s="25" t="s">
        <v>24</v>
      </c>
      <c r="M4" s="25" t="s">
        <v>24</v>
      </c>
      <c r="N4" s="25" t="s">
        <v>24</v>
      </c>
      <c r="O4" s="25" t="s">
        <v>24</v>
      </c>
      <c r="P4" s="25" t="s">
        <v>24</v>
      </c>
      <c r="Q4" s="25" t="s">
        <v>24</v>
      </c>
      <c r="R4" s="25" t="s">
        <v>24</v>
      </c>
      <c r="S4" s="25" t="s">
        <v>24</v>
      </c>
      <c r="T4" s="25" t="s">
        <v>24</v>
      </c>
      <c r="U4" s="25" t="s">
        <v>24</v>
      </c>
      <c r="V4" s="25" t="s">
        <v>24</v>
      </c>
    </row>
    <row r="5" spans="1:26" s="1" customFormat="1" ht="37.200000000000003" customHeight="1" x14ac:dyDescent="0.25">
      <c r="A5" s="63"/>
      <c r="B5" s="82" t="s">
        <v>26</v>
      </c>
      <c r="C5" s="83" t="s">
        <v>24</v>
      </c>
      <c r="D5" s="83" t="s">
        <v>24</v>
      </c>
      <c r="E5" s="84">
        <v>50000</v>
      </c>
      <c r="F5" s="84">
        <v>12000</v>
      </c>
      <c r="G5" s="85"/>
      <c r="H5" s="83"/>
      <c r="I5" s="83"/>
      <c r="J5" s="83"/>
      <c r="K5" s="83"/>
      <c r="L5" s="83"/>
      <c r="M5" s="83"/>
      <c r="N5" s="83"/>
      <c r="O5" s="83"/>
      <c r="P5" s="83" t="s">
        <v>27</v>
      </c>
      <c r="Q5" s="86"/>
      <c r="R5" s="83"/>
      <c r="S5" s="86"/>
      <c r="T5" s="87">
        <f>SUM(T6:T10)</f>
        <v>39934.44</v>
      </c>
      <c r="U5" s="87">
        <f>SUM(U6:U10)</f>
        <v>9838.92</v>
      </c>
      <c r="V5" s="87">
        <f>T5+U5</f>
        <v>49773.36</v>
      </c>
      <c r="X5" s="160"/>
      <c r="Y5" s="160"/>
      <c r="Z5" s="160"/>
    </row>
    <row r="6" spans="1:26" s="1" customFormat="1" ht="37.200000000000003" customHeight="1" x14ac:dyDescent="0.25">
      <c r="A6" s="63"/>
      <c r="B6" s="38"/>
      <c r="C6" s="25"/>
      <c r="D6" s="25"/>
      <c r="E6" s="33"/>
      <c r="F6" s="33"/>
      <c r="G6" s="40" t="s">
        <v>28</v>
      </c>
      <c r="H6" s="40" t="s">
        <v>29</v>
      </c>
      <c r="I6" s="25" t="s">
        <v>30</v>
      </c>
      <c r="J6" s="25" t="s">
        <v>31</v>
      </c>
      <c r="K6" s="25" t="s">
        <v>32</v>
      </c>
      <c r="L6" s="126" t="s">
        <v>33</v>
      </c>
      <c r="M6" s="25">
        <v>1</v>
      </c>
      <c r="N6" s="25">
        <v>86</v>
      </c>
      <c r="O6" s="25" t="s">
        <v>34</v>
      </c>
      <c r="P6" s="25"/>
      <c r="Q6" s="80">
        <v>288</v>
      </c>
      <c r="R6" s="25">
        <v>47</v>
      </c>
      <c r="S6" s="80">
        <v>152.63999999999999</v>
      </c>
      <c r="T6" s="81">
        <v>10532.16</v>
      </c>
      <c r="U6" s="81">
        <v>2594.88</v>
      </c>
      <c r="V6" s="81">
        <f>T6+U6</f>
        <v>13127.04</v>
      </c>
    </row>
    <row r="7" spans="1:26" s="1" customFormat="1" ht="37.200000000000003" customHeight="1" x14ac:dyDescent="0.25">
      <c r="A7" s="63"/>
      <c r="B7" s="38"/>
      <c r="C7" s="25"/>
      <c r="D7" s="25"/>
      <c r="E7" s="33"/>
      <c r="F7" s="33"/>
      <c r="G7" s="95" t="s">
        <v>28</v>
      </c>
      <c r="H7" s="96" t="s">
        <v>35</v>
      </c>
      <c r="I7" s="96" t="s">
        <v>36</v>
      </c>
      <c r="J7" s="96" t="s">
        <v>31</v>
      </c>
      <c r="K7" s="96"/>
      <c r="L7" s="96" t="s">
        <v>37</v>
      </c>
      <c r="M7" s="96">
        <v>1</v>
      </c>
      <c r="N7" s="96"/>
      <c r="O7" s="96"/>
      <c r="P7" s="96"/>
      <c r="Q7" s="97"/>
      <c r="R7" s="96"/>
      <c r="S7" s="94">
        <v>152.63999999999999</v>
      </c>
      <c r="T7" s="25"/>
      <c r="U7" s="25"/>
      <c r="V7" s="25"/>
    </row>
    <row r="8" spans="1:26" s="1" customFormat="1" ht="37.200000000000003" customHeight="1" x14ac:dyDescent="0.25">
      <c r="A8" s="63"/>
      <c r="B8" s="38"/>
      <c r="C8" s="25"/>
      <c r="D8" s="25"/>
      <c r="E8" s="33"/>
      <c r="F8" s="33"/>
      <c r="G8" s="40" t="s">
        <v>28</v>
      </c>
      <c r="H8" s="25" t="s">
        <v>38</v>
      </c>
      <c r="I8" s="1" t="s">
        <v>39</v>
      </c>
      <c r="J8" s="25" t="s">
        <v>31</v>
      </c>
      <c r="K8" s="25" t="s">
        <v>32</v>
      </c>
      <c r="L8" s="25" t="s">
        <v>40</v>
      </c>
      <c r="M8" s="25">
        <v>1</v>
      </c>
      <c r="N8" s="25">
        <v>86</v>
      </c>
      <c r="O8" s="25" t="s">
        <v>34</v>
      </c>
      <c r="P8" s="25"/>
      <c r="Q8" s="80">
        <v>288</v>
      </c>
      <c r="R8" s="25">
        <v>47</v>
      </c>
      <c r="S8" s="80">
        <v>152.63999999999999</v>
      </c>
      <c r="T8" s="81">
        <v>10532.16</v>
      </c>
      <c r="U8" s="81">
        <v>2594.88</v>
      </c>
      <c r="V8" s="81">
        <f>T8+U8</f>
        <v>13127.04</v>
      </c>
    </row>
    <row r="9" spans="1:26" s="1" customFormat="1" ht="43.2" customHeight="1" x14ac:dyDescent="0.25">
      <c r="A9" s="63"/>
      <c r="B9" s="38"/>
      <c r="C9" s="25"/>
      <c r="D9" s="25"/>
      <c r="E9" s="33"/>
      <c r="F9" s="33"/>
      <c r="G9" s="40" t="s">
        <v>28</v>
      </c>
      <c r="H9" s="25" t="s">
        <v>41</v>
      </c>
      <c r="I9" s="25" t="s">
        <v>42</v>
      </c>
      <c r="J9" s="25" t="s">
        <v>31</v>
      </c>
      <c r="K9" s="25" t="s">
        <v>32</v>
      </c>
      <c r="L9" s="25" t="s">
        <v>43</v>
      </c>
      <c r="M9" s="25">
        <v>1</v>
      </c>
      <c r="N9" s="25">
        <v>86</v>
      </c>
      <c r="O9" s="25" t="s">
        <v>34</v>
      </c>
      <c r="P9" s="25"/>
      <c r="Q9" s="80">
        <v>288</v>
      </c>
      <c r="R9" s="25">
        <v>47</v>
      </c>
      <c r="S9" s="80">
        <v>152.63999999999999</v>
      </c>
      <c r="T9" s="81">
        <v>10532.16</v>
      </c>
      <c r="U9" s="81">
        <v>2594.88</v>
      </c>
      <c r="V9" s="81">
        <f>T9+U9</f>
        <v>13127.04</v>
      </c>
    </row>
    <row r="10" spans="1:26" s="1" customFormat="1" ht="37.200000000000003" customHeight="1" x14ac:dyDescent="0.25">
      <c r="A10" s="63"/>
      <c r="B10" s="38"/>
      <c r="C10" s="25"/>
      <c r="D10" s="25"/>
      <c r="E10" s="33"/>
      <c r="F10" s="33"/>
      <c r="G10" s="40" t="s">
        <v>44</v>
      </c>
      <c r="H10" s="25" t="s">
        <v>45</v>
      </c>
      <c r="I10" s="25" t="s">
        <v>46</v>
      </c>
      <c r="J10" s="25" t="s">
        <v>47</v>
      </c>
      <c r="K10" s="25" t="s">
        <v>48</v>
      </c>
      <c r="L10" s="126" t="s">
        <v>49</v>
      </c>
      <c r="M10" s="25" t="s">
        <v>50</v>
      </c>
      <c r="N10" s="25">
        <v>172</v>
      </c>
      <c r="O10" s="25" t="s">
        <v>34</v>
      </c>
      <c r="P10" s="25"/>
      <c r="Q10" s="80">
        <v>114</v>
      </c>
      <c r="R10" s="25">
        <v>47</v>
      </c>
      <c r="S10" s="80">
        <v>60.42</v>
      </c>
      <c r="T10" s="81">
        <v>8337.9599999999991</v>
      </c>
      <c r="U10" s="81">
        <v>2054.2800000000002</v>
      </c>
      <c r="V10" s="81">
        <f>T10+U10</f>
        <v>10392.24</v>
      </c>
    </row>
    <row r="11" spans="1:26" s="1" customFormat="1" ht="34.200000000000003" customHeight="1" x14ac:dyDescent="0.25">
      <c r="A11" s="63"/>
      <c r="B11" s="82" t="s">
        <v>51</v>
      </c>
      <c r="C11" s="83" t="s">
        <v>24</v>
      </c>
      <c r="D11" s="83" t="s">
        <v>24</v>
      </c>
      <c r="E11" s="84">
        <v>5500</v>
      </c>
      <c r="F11" s="84">
        <v>1500</v>
      </c>
      <c r="G11" s="64"/>
      <c r="H11" s="32"/>
      <c r="I11" s="32"/>
      <c r="J11" s="32"/>
      <c r="K11" s="32"/>
      <c r="L11" s="32"/>
      <c r="M11" s="32"/>
      <c r="N11" s="32"/>
      <c r="O11" s="32"/>
      <c r="P11" s="32"/>
      <c r="Q11" s="42"/>
      <c r="R11" s="42"/>
      <c r="S11" s="41"/>
      <c r="T11" s="87">
        <f>SUM(T12:T15)</f>
        <v>7275.84</v>
      </c>
      <c r="U11" s="87">
        <f>SUM(U12:U15)</f>
        <v>2238.7199999999998</v>
      </c>
      <c r="V11" s="87">
        <f>SUM(V12:V15)</f>
        <v>9514.56</v>
      </c>
      <c r="X11" s="160"/>
      <c r="Y11" s="160"/>
      <c r="Z11" s="160"/>
    </row>
    <row r="12" spans="1:26" s="1" customFormat="1" ht="41.4" x14ac:dyDescent="0.25">
      <c r="A12" s="63"/>
      <c r="B12" s="38"/>
      <c r="C12" s="25"/>
      <c r="D12" s="25"/>
      <c r="E12" s="33"/>
      <c r="F12" s="33"/>
      <c r="G12" s="40" t="s">
        <v>28</v>
      </c>
      <c r="H12" s="25" t="s">
        <v>52</v>
      </c>
      <c r="I12" s="25" t="s">
        <v>53</v>
      </c>
      <c r="J12" s="25" t="s">
        <v>31</v>
      </c>
      <c r="K12" s="32" t="s">
        <v>32</v>
      </c>
      <c r="L12" s="127" t="s">
        <v>54</v>
      </c>
      <c r="M12" s="54">
        <v>1</v>
      </c>
      <c r="N12" s="54">
        <v>17</v>
      </c>
      <c r="O12" s="25" t="s">
        <v>55</v>
      </c>
      <c r="P12" s="32"/>
      <c r="Q12" s="80">
        <v>142</v>
      </c>
      <c r="R12" s="25">
        <v>47</v>
      </c>
      <c r="S12" s="80">
        <v>75.260000000000005</v>
      </c>
      <c r="T12" s="81">
        <v>978.38</v>
      </c>
      <c r="U12" s="81">
        <v>301.04000000000002</v>
      </c>
      <c r="V12" s="81">
        <f>T12+U12</f>
        <v>1279.42</v>
      </c>
    </row>
    <row r="13" spans="1:26" s="1" customFormat="1" ht="41.4" x14ac:dyDescent="0.25">
      <c r="A13" s="63"/>
      <c r="B13" s="38"/>
      <c r="C13" s="25"/>
      <c r="D13" s="25"/>
      <c r="E13" s="33"/>
      <c r="F13" s="33"/>
      <c r="G13" s="40" t="s">
        <v>28</v>
      </c>
      <c r="H13" s="25" t="s">
        <v>56</v>
      </c>
      <c r="I13" s="25" t="s">
        <v>57</v>
      </c>
      <c r="J13" s="25" t="s">
        <v>31</v>
      </c>
      <c r="K13" s="32" t="s">
        <v>32</v>
      </c>
      <c r="L13" s="127" t="s">
        <v>58</v>
      </c>
      <c r="M13" s="54">
        <v>1</v>
      </c>
      <c r="N13" s="54">
        <v>17</v>
      </c>
      <c r="O13" s="25" t="s">
        <v>55</v>
      </c>
      <c r="P13" s="32"/>
      <c r="Q13" s="80">
        <v>260</v>
      </c>
      <c r="R13" s="25">
        <v>47</v>
      </c>
      <c r="S13" s="80">
        <v>137.80000000000001</v>
      </c>
      <c r="T13" s="81">
        <v>1791.4</v>
      </c>
      <c r="U13" s="81">
        <v>551.20000000000005</v>
      </c>
      <c r="V13" s="81">
        <f>T13+U13</f>
        <v>2342.6000000000004</v>
      </c>
    </row>
    <row r="14" spans="1:26" s="1" customFormat="1" ht="28.8" x14ac:dyDescent="0.25">
      <c r="A14" s="63"/>
      <c r="B14" s="38"/>
      <c r="C14" s="25"/>
      <c r="D14" s="25"/>
      <c r="E14" s="33"/>
      <c r="F14" s="33"/>
      <c r="G14" s="40" t="s">
        <v>28</v>
      </c>
      <c r="H14" s="25" t="s">
        <v>59</v>
      </c>
      <c r="I14" s="25" t="s">
        <v>60</v>
      </c>
      <c r="J14" s="25" t="s">
        <v>31</v>
      </c>
      <c r="K14" s="32" t="s">
        <v>32</v>
      </c>
      <c r="L14" s="127" t="s">
        <v>61</v>
      </c>
      <c r="M14" s="54">
        <v>1</v>
      </c>
      <c r="N14" s="54">
        <v>17</v>
      </c>
      <c r="O14" s="25" t="s">
        <v>55</v>
      </c>
      <c r="P14" s="32"/>
      <c r="Q14" s="80">
        <v>540</v>
      </c>
      <c r="R14" s="25">
        <v>47</v>
      </c>
      <c r="S14" s="80">
        <v>286.2</v>
      </c>
      <c r="T14" s="81">
        <v>3720.6</v>
      </c>
      <c r="U14" s="81">
        <v>1144.8</v>
      </c>
      <c r="V14" s="81">
        <f>T14+U14</f>
        <v>4865.3999999999996</v>
      </c>
    </row>
    <row r="15" spans="1:26" s="1" customFormat="1" ht="27.6" x14ac:dyDescent="0.25">
      <c r="A15" s="63"/>
      <c r="B15" s="38"/>
      <c r="C15" s="25"/>
      <c r="D15" s="25"/>
      <c r="E15" s="33"/>
      <c r="F15" s="33"/>
      <c r="G15" s="40" t="s">
        <v>44</v>
      </c>
      <c r="H15" s="25" t="s">
        <v>45</v>
      </c>
      <c r="I15" s="25" t="s">
        <v>46</v>
      </c>
      <c r="J15" s="25" t="s">
        <v>47</v>
      </c>
      <c r="K15" s="25" t="s">
        <v>48</v>
      </c>
      <c r="L15" s="126" t="s">
        <v>49</v>
      </c>
      <c r="M15" s="54" t="s">
        <v>50</v>
      </c>
      <c r="N15" s="54">
        <v>17</v>
      </c>
      <c r="O15" s="25" t="s">
        <v>55</v>
      </c>
      <c r="P15" s="32"/>
      <c r="Q15" s="80">
        <v>114</v>
      </c>
      <c r="R15" s="25">
        <v>47</v>
      </c>
      <c r="S15" s="80">
        <v>60.42</v>
      </c>
      <c r="T15" s="81">
        <v>785.46</v>
      </c>
      <c r="U15" s="81">
        <v>241.68</v>
      </c>
      <c r="V15" s="81">
        <f>T15+U15</f>
        <v>1027.1400000000001</v>
      </c>
    </row>
    <row r="16" spans="1:26" s="1" customFormat="1" ht="14.4" x14ac:dyDescent="0.25">
      <c r="A16" s="63"/>
      <c r="B16" s="38"/>
      <c r="C16" s="25"/>
      <c r="D16" s="25"/>
      <c r="E16" s="33"/>
      <c r="F16" s="33"/>
      <c r="G16" s="100" t="s">
        <v>62</v>
      </c>
      <c r="H16" s="89"/>
      <c r="I16" s="89"/>
      <c r="J16" s="89"/>
      <c r="K16" s="89"/>
      <c r="L16" s="98"/>
      <c r="M16" s="101"/>
      <c r="N16" s="98"/>
      <c r="O16" s="98"/>
      <c r="P16" s="99"/>
      <c r="Q16" s="88"/>
      <c r="R16" s="89"/>
      <c r="S16" s="88"/>
      <c r="T16" s="90"/>
      <c r="U16" s="90"/>
      <c r="V16" s="91"/>
    </row>
    <row r="17" spans="1:26" s="1" customFormat="1" ht="41.4" x14ac:dyDescent="0.25">
      <c r="A17" s="63"/>
      <c r="B17" s="38"/>
      <c r="C17" s="25"/>
      <c r="D17" s="25"/>
      <c r="E17" s="33"/>
      <c r="F17" s="33"/>
      <c r="G17" s="92" t="s">
        <v>44</v>
      </c>
      <c r="H17" s="93" t="s">
        <v>63</v>
      </c>
      <c r="I17" s="93" t="s">
        <v>64</v>
      </c>
      <c r="J17" s="93" t="s">
        <v>31</v>
      </c>
      <c r="K17" s="93" t="s">
        <v>65</v>
      </c>
      <c r="L17" s="158" t="s">
        <v>66</v>
      </c>
      <c r="M17" s="103">
        <v>1</v>
      </c>
      <c r="N17" s="32"/>
      <c r="O17" s="32"/>
      <c r="P17" s="104"/>
      <c r="Q17" s="80"/>
      <c r="R17" s="25"/>
      <c r="S17" s="94">
        <v>75.260000000000005</v>
      </c>
      <c r="T17" s="81"/>
      <c r="U17" s="81"/>
      <c r="V17" s="81"/>
    </row>
    <row r="18" spans="1:26" s="1" customFormat="1" ht="41.4" x14ac:dyDescent="0.25">
      <c r="A18" s="63"/>
      <c r="B18" s="38"/>
      <c r="C18" s="25"/>
      <c r="D18" s="25"/>
      <c r="E18" s="33"/>
      <c r="F18" s="33"/>
      <c r="G18" s="92" t="s">
        <v>44</v>
      </c>
      <c r="H18" s="93" t="s">
        <v>67</v>
      </c>
      <c r="I18" s="93" t="s">
        <v>68</v>
      </c>
      <c r="J18" s="93" t="s">
        <v>31</v>
      </c>
      <c r="K18" s="93" t="s">
        <v>69</v>
      </c>
      <c r="L18" s="158" t="s">
        <v>66</v>
      </c>
      <c r="M18" s="103">
        <v>1</v>
      </c>
      <c r="N18" s="32"/>
      <c r="O18" s="32"/>
      <c r="P18" s="104"/>
      <c r="Q18" s="80"/>
      <c r="R18" s="25"/>
      <c r="S18" s="94">
        <v>137.80000000000001</v>
      </c>
      <c r="T18" s="81"/>
      <c r="U18" s="81"/>
      <c r="V18" s="81"/>
    </row>
    <row r="19" spans="1:26" s="1" customFormat="1" ht="37.950000000000003" customHeight="1" x14ac:dyDescent="0.25">
      <c r="A19" s="63"/>
      <c r="B19" s="38"/>
      <c r="C19" s="25"/>
      <c r="D19" s="25"/>
      <c r="E19" s="33"/>
      <c r="F19" s="33"/>
      <c r="G19" s="92" t="s">
        <v>44</v>
      </c>
      <c r="H19" s="93" t="s">
        <v>70</v>
      </c>
      <c r="I19" s="93" t="s">
        <v>71</v>
      </c>
      <c r="J19" s="93" t="s">
        <v>31</v>
      </c>
      <c r="K19" s="93" t="s">
        <v>72</v>
      </c>
      <c r="L19" s="158" t="s">
        <v>66</v>
      </c>
      <c r="M19" s="103">
        <v>1</v>
      </c>
      <c r="N19" s="32"/>
      <c r="O19" s="32"/>
      <c r="P19" s="104"/>
      <c r="Q19" s="80"/>
      <c r="R19" s="25"/>
      <c r="S19" s="94">
        <v>286.2</v>
      </c>
      <c r="T19" s="81"/>
      <c r="U19" s="81"/>
      <c r="V19" s="81"/>
    </row>
    <row r="20" spans="1:26" s="1" customFormat="1" ht="43.95" customHeight="1" x14ac:dyDescent="0.25">
      <c r="A20" s="63"/>
      <c r="B20" s="82" t="s">
        <v>73</v>
      </c>
      <c r="C20" s="83" t="s">
        <v>24</v>
      </c>
      <c r="D20" s="83" t="s">
        <v>24</v>
      </c>
      <c r="E20" s="105">
        <v>700</v>
      </c>
      <c r="F20" s="105">
        <v>0</v>
      </c>
      <c r="G20" s="64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83">
        <f>SUM(T21:T24)</f>
        <v>648.72</v>
      </c>
      <c r="U20" s="83"/>
      <c r="V20" s="83">
        <f>SUM(V21:V24)</f>
        <v>648.72</v>
      </c>
      <c r="X20" s="160"/>
    </row>
    <row r="21" spans="1:26" s="1" customFormat="1" ht="43.95" customHeight="1" x14ac:dyDescent="0.25">
      <c r="A21" s="63"/>
      <c r="B21" s="38"/>
      <c r="C21" s="25"/>
      <c r="D21" s="25"/>
      <c r="E21" s="66"/>
      <c r="F21" s="66"/>
      <c r="G21" s="25" t="s">
        <v>28</v>
      </c>
      <c r="H21" s="25" t="s">
        <v>74</v>
      </c>
      <c r="I21" s="25" t="s">
        <v>75</v>
      </c>
      <c r="J21" s="25" t="s">
        <v>76</v>
      </c>
      <c r="K21" s="25" t="s">
        <v>32</v>
      </c>
      <c r="L21" s="25" t="s">
        <v>77</v>
      </c>
      <c r="M21" s="25">
        <v>1</v>
      </c>
      <c r="N21" s="25">
        <v>1</v>
      </c>
      <c r="O21" s="25" t="s">
        <v>78</v>
      </c>
      <c r="P21" s="25"/>
      <c r="Q21" s="81">
        <v>284</v>
      </c>
      <c r="R21" s="25">
        <v>47</v>
      </c>
      <c r="S21" s="25">
        <v>150.52000000000001</v>
      </c>
      <c r="T21" s="25">
        <v>150.52000000000001</v>
      </c>
      <c r="U21" s="25"/>
      <c r="V21" s="25">
        <f>T21+U21</f>
        <v>150.52000000000001</v>
      </c>
    </row>
    <row r="22" spans="1:26" s="1" customFormat="1" ht="43.95" customHeight="1" x14ac:dyDescent="0.25">
      <c r="A22" s="63"/>
      <c r="B22" s="38"/>
      <c r="C22" s="25"/>
      <c r="D22" s="25"/>
      <c r="E22" s="66"/>
      <c r="F22" s="66"/>
      <c r="G22" s="25" t="s">
        <v>28</v>
      </c>
      <c r="H22" s="25" t="s">
        <v>79</v>
      </c>
      <c r="I22" s="25" t="s">
        <v>80</v>
      </c>
      <c r="J22" s="25" t="s">
        <v>76</v>
      </c>
      <c r="K22" s="25" t="s">
        <v>32</v>
      </c>
      <c r="L22" s="25" t="s">
        <v>81</v>
      </c>
      <c r="M22" s="25">
        <v>1</v>
      </c>
      <c r="N22" s="25">
        <v>1</v>
      </c>
      <c r="O22" s="25" t="s">
        <v>78</v>
      </c>
      <c r="P22" s="25"/>
      <c r="Q22" s="81">
        <v>598</v>
      </c>
      <c r="R22" s="25">
        <v>47</v>
      </c>
      <c r="S22" s="25">
        <v>316.94</v>
      </c>
      <c r="T22" s="25">
        <v>316.94</v>
      </c>
      <c r="U22" s="25"/>
      <c r="V22" s="25">
        <f>T22+U22</f>
        <v>316.94</v>
      </c>
    </row>
    <row r="23" spans="1:26" s="1" customFormat="1" ht="43.95" customHeight="1" x14ac:dyDescent="0.25">
      <c r="A23" s="63"/>
      <c r="B23" s="38"/>
      <c r="C23" s="25"/>
      <c r="D23" s="25"/>
      <c r="E23" s="66"/>
      <c r="F23" s="66"/>
      <c r="G23" s="25" t="s">
        <v>28</v>
      </c>
      <c r="H23" s="25" t="s">
        <v>82</v>
      </c>
      <c r="I23" s="25" t="s">
        <v>83</v>
      </c>
      <c r="J23" s="25" t="s">
        <v>76</v>
      </c>
      <c r="K23" s="25" t="s">
        <v>32</v>
      </c>
      <c r="L23" s="25" t="s">
        <v>84</v>
      </c>
      <c r="M23" s="25">
        <v>1</v>
      </c>
      <c r="N23" s="25">
        <v>1</v>
      </c>
      <c r="O23" s="25" t="s">
        <v>78</v>
      </c>
      <c r="P23" s="25"/>
      <c r="Q23" s="81">
        <v>222</v>
      </c>
      <c r="R23" s="25">
        <v>47</v>
      </c>
      <c r="S23" s="25">
        <v>117.66</v>
      </c>
      <c r="T23" s="25">
        <v>117.66</v>
      </c>
      <c r="U23" s="25"/>
      <c r="V23" s="25">
        <f>T23+U23</f>
        <v>117.66</v>
      </c>
    </row>
    <row r="24" spans="1:26" s="1" customFormat="1" ht="43.95" customHeight="1" x14ac:dyDescent="0.25">
      <c r="A24" s="63"/>
      <c r="B24" s="38"/>
      <c r="C24" s="25"/>
      <c r="D24" s="25"/>
      <c r="E24" s="66"/>
      <c r="F24" s="66"/>
      <c r="G24" s="25" t="s">
        <v>44</v>
      </c>
      <c r="H24" s="25" t="s">
        <v>85</v>
      </c>
      <c r="I24" s="25" t="s">
        <v>86</v>
      </c>
      <c r="J24" s="25" t="s">
        <v>87</v>
      </c>
      <c r="K24" s="25" t="s">
        <v>88</v>
      </c>
      <c r="L24" s="25" t="s">
        <v>89</v>
      </c>
      <c r="M24" s="54" t="s">
        <v>50</v>
      </c>
      <c r="N24" s="25">
        <v>1</v>
      </c>
      <c r="O24" s="25" t="s">
        <v>78</v>
      </c>
      <c r="P24" s="25"/>
      <c r="Q24" s="81">
        <v>120</v>
      </c>
      <c r="R24" s="25">
        <v>47</v>
      </c>
      <c r="S24" s="25">
        <v>63.6</v>
      </c>
      <c r="T24" s="25">
        <v>63.6</v>
      </c>
      <c r="U24" s="25"/>
      <c r="V24" s="25">
        <f>T24+U24</f>
        <v>63.6</v>
      </c>
    </row>
    <row r="25" spans="1:26" s="1" customFormat="1" ht="31.95" customHeight="1" x14ac:dyDescent="0.25">
      <c r="A25" s="63"/>
      <c r="B25" s="82" t="s">
        <v>90</v>
      </c>
      <c r="C25" s="83" t="s">
        <v>24</v>
      </c>
      <c r="D25" s="83" t="s">
        <v>24</v>
      </c>
      <c r="E25" s="84">
        <v>1500</v>
      </c>
      <c r="F25" s="105">
        <v>0</v>
      </c>
      <c r="G25" s="6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83"/>
      <c r="S25" s="83"/>
      <c r="T25" s="87">
        <f>SUM(T26:T29)</f>
        <v>1297.44</v>
      </c>
      <c r="U25" s="83"/>
      <c r="V25" s="87">
        <f>SUM(V26:V29)</f>
        <v>1297.44</v>
      </c>
      <c r="X25" s="160"/>
      <c r="Y25" s="160"/>
    </row>
    <row r="26" spans="1:26" s="1" customFormat="1" ht="27.6" x14ac:dyDescent="0.25">
      <c r="A26" s="63"/>
      <c r="B26" s="38"/>
      <c r="C26" s="25"/>
      <c r="D26" s="25"/>
      <c r="E26" s="33"/>
      <c r="F26" s="66"/>
      <c r="G26" s="25" t="s">
        <v>28</v>
      </c>
      <c r="H26" s="25" t="s">
        <v>74</v>
      </c>
      <c r="I26" s="25" t="s">
        <v>75</v>
      </c>
      <c r="J26" s="25" t="s">
        <v>76</v>
      </c>
      <c r="K26" s="25" t="s">
        <v>32</v>
      </c>
      <c r="L26" s="25" t="s">
        <v>77</v>
      </c>
      <c r="M26" s="25">
        <v>1</v>
      </c>
      <c r="N26" s="25">
        <v>2</v>
      </c>
      <c r="O26" s="25" t="s">
        <v>78</v>
      </c>
      <c r="P26" s="25"/>
      <c r="Q26" s="81">
        <v>284</v>
      </c>
      <c r="R26" s="25">
        <v>47</v>
      </c>
      <c r="S26" s="25">
        <v>150.52000000000001</v>
      </c>
      <c r="T26" s="25">
        <f>N26*S26</f>
        <v>301.04000000000002</v>
      </c>
      <c r="U26" s="25"/>
      <c r="V26" s="25">
        <f>T26+U26</f>
        <v>301.04000000000002</v>
      </c>
    </row>
    <row r="27" spans="1:26" s="1" customFormat="1" ht="41.4" x14ac:dyDescent="0.25">
      <c r="A27" s="63"/>
      <c r="B27" s="38"/>
      <c r="C27" s="25"/>
      <c r="D27" s="25"/>
      <c r="E27" s="33"/>
      <c r="F27" s="66"/>
      <c r="G27" s="25" t="s">
        <v>28</v>
      </c>
      <c r="H27" s="25" t="s">
        <v>79</v>
      </c>
      <c r="I27" s="25" t="s">
        <v>80</v>
      </c>
      <c r="J27" s="25" t="s">
        <v>76</v>
      </c>
      <c r="K27" s="25" t="s">
        <v>32</v>
      </c>
      <c r="L27" s="25" t="s">
        <v>81</v>
      </c>
      <c r="M27" s="25">
        <v>1</v>
      </c>
      <c r="N27" s="25">
        <v>2</v>
      </c>
      <c r="O27" s="25" t="s">
        <v>78</v>
      </c>
      <c r="P27" s="25"/>
      <c r="Q27" s="81">
        <v>598</v>
      </c>
      <c r="R27" s="25">
        <v>47</v>
      </c>
      <c r="S27" s="25">
        <v>316.94</v>
      </c>
      <c r="T27" s="25">
        <f>N27*S27</f>
        <v>633.88</v>
      </c>
      <c r="U27" s="25"/>
      <c r="V27" s="25">
        <f>T27+U27</f>
        <v>633.88</v>
      </c>
    </row>
    <row r="28" spans="1:26" s="1" customFormat="1" ht="41.4" x14ac:dyDescent="0.25">
      <c r="A28" s="63"/>
      <c r="B28" s="38"/>
      <c r="C28" s="25"/>
      <c r="D28" s="25"/>
      <c r="E28" s="33"/>
      <c r="F28" s="66"/>
      <c r="G28" s="25" t="s">
        <v>28</v>
      </c>
      <c r="H28" s="25" t="s">
        <v>82</v>
      </c>
      <c r="I28" s="25" t="s">
        <v>83</v>
      </c>
      <c r="J28" s="25" t="s">
        <v>76</v>
      </c>
      <c r="K28" s="25" t="s">
        <v>32</v>
      </c>
      <c r="L28" s="25" t="s">
        <v>84</v>
      </c>
      <c r="M28" s="25">
        <v>1</v>
      </c>
      <c r="N28" s="25">
        <v>2</v>
      </c>
      <c r="O28" s="25" t="s">
        <v>78</v>
      </c>
      <c r="P28" s="25"/>
      <c r="Q28" s="81">
        <v>222</v>
      </c>
      <c r="R28" s="25">
        <v>47</v>
      </c>
      <c r="S28" s="25">
        <v>117.66</v>
      </c>
      <c r="T28" s="25">
        <f>N28*S28</f>
        <v>235.32</v>
      </c>
      <c r="U28" s="25"/>
      <c r="V28" s="25">
        <f>T28+U28</f>
        <v>235.32</v>
      </c>
    </row>
    <row r="29" spans="1:26" s="1" customFormat="1" ht="27.6" x14ac:dyDescent="0.25">
      <c r="A29" s="63"/>
      <c r="B29" s="38"/>
      <c r="C29" s="25"/>
      <c r="D29" s="25"/>
      <c r="E29" s="33"/>
      <c r="F29" s="66"/>
      <c r="G29" s="25" t="s">
        <v>44</v>
      </c>
      <c r="H29" s="25" t="s">
        <v>85</v>
      </c>
      <c r="I29" s="25" t="s">
        <v>86</v>
      </c>
      <c r="J29" s="25" t="s">
        <v>87</v>
      </c>
      <c r="K29" s="25" t="s">
        <v>88</v>
      </c>
      <c r="L29" s="25" t="s">
        <v>89</v>
      </c>
      <c r="M29" s="54" t="s">
        <v>50</v>
      </c>
      <c r="N29" s="25">
        <v>2</v>
      </c>
      <c r="O29" s="25" t="s">
        <v>78</v>
      </c>
      <c r="P29" s="25"/>
      <c r="Q29" s="81">
        <v>120</v>
      </c>
      <c r="R29" s="25">
        <v>47</v>
      </c>
      <c r="S29" s="25">
        <v>63.6</v>
      </c>
      <c r="T29" s="25">
        <f>N29*S29</f>
        <v>127.2</v>
      </c>
      <c r="U29" s="25"/>
      <c r="V29" s="25">
        <f>T29+U29</f>
        <v>127.2</v>
      </c>
    </row>
    <row r="30" spans="1:26" s="1" customFormat="1" ht="28.8" x14ac:dyDescent="0.25">
      <c r="A30" s="63"/>
      <c r="B30" s="82" t="s">
        <v>91</v>
      </c>
      <c r="C30" s="83" t="s">
        <v>24</v>
      </c>
      <c r="D30" s="83" t="s">
        <v>24</v>
      </c>
      <c r="E30" s="84">
        <v>2000</v>
      </c>
      <c r="F30" s="105">
        <v>400</v>
      </c>
      <c r="G30" s="55"/>
      <c r="H30" s="32"/>
      <c r="I30" s="32"/>
      <c r="J30" s="32"/>
      <c r="K30" s="32"/>
      <c r="L30" s="32"/>
      <c r="M30" s="32"/>
      <c r="N30" s="32"/>
      <c r="O30" s="32"/>
      <c r="P30" s="32"/>
      <c r="Q30" s="42"/>
      <c r="R30" s="42"/>
      <c r="S30" s="41"/>
      <c r="T30" s="87">
        <f>T31</f>
        <v>9571.7999999999993</v>
      </c>
      <c r="U30" s="87">
        <f>U31</f>
        <v>2051.1</v>
      </c>
      <c r="V30" s="87">
        <f>V31</f>
        <v>11622.9</v>
      </c>
      <c r="X30" s="160"/>
      <c r="Y30" s="160"/>
      <c r="Z30" s="160"/>
    </row>
    <row r="31" spans="1:26" s="1" customFormat="1" ht="57.6" x14ac:dyDescent="0.25">
      <c r="A31" s="63"/>
      <c r="B31" s="38"/>
      <c r="C31" s="25"/>
      <c r="D31" s="25"/>
      <c r="E31" s="33"/>
      <c r="F31" s="66"/>
      <c r="G31" s="55" t="s">
        <v>28</v>
      </c>
      <c r="H31" s="55" t="s">
        <v>92</v>
      </c>
      <c r="I31" s="55" t="s">
        <v>93</v>
      </c>
      <c r="J31" s="55" t="s">
        <v>94</v>
      </c>
      <c r="K31" s="55" t="s">
        <v>32</v>
      </c>
      <c r="L31" s="159" t="s">
        <v>95</v>
      </c>
      <c r="M31" s="107">
        <v>48</v>
      </c>
      <c r="N31" s="107">
        <v>51</v>
      </c>
      <c r="O31" s="175">
        <v>100</v>
      </c>
      <c r="P31" s="55"/>
      <c r="Q31" s="106">
        <v>430</v>
      </c>
      <c r="R31" s="25">
        <v>47</v>
      </c>
      <c r="S31" s="81">
        <v>227.9</v>
      </c>
      <c r="T31" s="81">
        <v>9571.7999999999993</v>
      </c>
      <c r="U31" s="81">
        <v>2051.1</v>
      </c>
      <c r="V31" s="81">
        <f>T31+U31</f>
        <v>11622.9</v>
      </c>
    </row>
    <row r="32" spans="1:26" s="1" customFormat="1" ht="41.4" customHeight="1" x14ac:dyDescent="0.25">
      <c r="A32" s="63"/>
      <c r="B32" s="82" t="s">
        <v>96</v>
      </c>
      <c r="C32" s="83" t="s">
        <v>24</v>
      </c>
      <c r="D32" s="83" t="s">
        <v>24</v>
      </c>
      <c r="E32" s="84">
        <v>1500</v>
      </c>
      <c r="F32" s="105">
        <v>0</v>
      </c>
      <c r="G32" s="55"/>
      <c r="H32" s="55"/>
      <c r="I32" s="55"/>
      <c r="J32" s="55"/>
      <c r="K32" s="55"/>
      <c r="L32" s="55"/>
      <c r="M32" s="107"/>
      <c r="N32" s="107"/>
      <c r="O32" s="175"/>
      <c r="P32" s="55"/>
      <c r="Q32" s="55"/>
      <c r="R32" s="55"/>
      <c r="S32" s="55"/>
      <c r="T32" s="110">
        <f>T33</f>
        <v>11905.92</v>
      </c>
      <c r="U32" s="110"/>
      <c r="V32" s="110">
        <f>V33</f>
        <v>11905.92</v>
      </c>
      <c r="X32" s="160"/>
      <c r="Y32" s="160"/>
    </row>
    <row r="33" spans="1:30" s="1" customFormat="1" ht="57.6" x14ac:dyDescent="0.25">
      <c r="A33" s="63"/>
      <c r="B33" s="38"/>
      <c r="C33" s="25"/>
      <c r="D33" s="25"/>
      <c r="E33" s="33"/>
      <c r="F33" s="66"/>
      <c r="G33" s="55" t="s">
        <v>28</v>
      </c>
      <c r="H33" s="55" t="s">
        <v>97</v>
      </c>
      <c r="I33" s="55" t="s">
        <v>98</v>
      </c>
      <c r="J33" s="55" t="s">
        <v>94</v>
      </c>
      <c r="K33" s="55" t="s">
        <v>32</v>
      </c>
      <c r="L33" s="159" t="s">
        <v>99</v>
      </c>
      <c r="M33" s="107">
        <v>48</v>
      </c>
      <c r="N33" s="107">
        <v>32</v>
      </c>
      <c r="O33" s="175">
        <v>100</v>
      </c>
      <c r="P33" s="55"/>
      <c r="Q33" s="109">
        <v>702</v>
      </c>
      <c r="R33" s="107">
        <v>47</v>
      </c>
      <c r="S33" s="107">
        <v>372.06</v>
      </c>
      <c r="T33" s="109">
        <f>S33*N33</f>
        <v>11905.92</v>
      </c>
      <c r="U33" s="109"/>
      <c r="V33" s="109">
        <f>T33</f>
        <v>11905.92</v>
      </c>
    </row>
    <row r="34" spans="1:30" s="1" customFormat="1" ht="29.4" customHeight="1" x14ac:dyDescent="0.25">
      <c r="A34" s="63"/>
      <c r="B34" s="82" t="s">
        <v>100</v>
      </c>
      <c r="C34" s="83" t="s">
        <v>24</v>
      </c>
      <c r="D34" s="83" t="s">
        <v>24</v>
      </c>
      <c r="E34" s="84">
        <v>3200</v>
      </c>
      <c r="F34" s="105">
        <v>0</v>
      </c>
      <c r="G34" s="55"/>
      <c r="H34" s="55"/>
      <c r="I34" s="55"/>
      <c r="J34" s="55"/>
      <c r="K34" s="55"/>
      <c r="L34" s="55"/>
      <c r="M34" s="55"/>
      <c r="N34" s="55"/>
      <c r="O34" s="175"/>
      <c r="P34" s="55"/>
      <c r="Q34" s="55"/>
      <c r="R34" s="55"/>
      <c r="S34" s="55"/>
      <c r="T34" s="111">
        <f>T35</f>
        <v>15269.300000000001</v>
      </c>
      <c r="U34" s="112"/>
      <c r="V34" s="111">
        <f>V35</f>
        <v>15269.300000000001</v>
      </c>
      <c r="X34" s="160"/>
      <c r="Y34" s="160"/>
    </row>
    <row r="35" spans="1:30" s="1" customFormat="1" ht="57.6" x14ac:dyDescent="0.25">
      <c r="A35" s="63"/>
      <c r="B35" s="38"/>
      <c r="C35" s="25"/>
      <c r="D35" s="25"/>
      <c r="E35" s="33"/>
      <c r="F35" s="66"/>
      <c r="G35" s="55" t="s">
        <v>28</v>
      </c>
      <c r="H35" s="55" t="s">
        <v>92</v>
      </c>
      <c r="I35" s="55" t="s">
        <v>93</v>
      </c>
      <c r="J35" s="55" t="s">
        <v>94</v>
      </c>
      <c r="K35" s="55" t="s">
        <v>32</v>
      </c>
      <c r="L35" s="159" t="s">
        <v>95</v>
      </c>
      <c r="M35" s="107">
        <v>48</v>
      </c>
      <c r="N35" s="107">
        <v>67</v>
      </c>
      <c r="O35" s="175">
        <v>100</v>
      </c>
      <c r="P35" s="55"/>
      <c r="Q35" s="109">
        <v>430</v>
      </c>
      <c r="R35" s="107">
        <v>47</v>
      </c>
      <c r="S35" s="81">
        <v>227.9</v>
      </c>
      <c r="T35" s="108">
        <f>N35*S35</f>
        <v>15269.300000000001</v>
      </c>
      <c r="U35" s="55"/>
      <c r="V35" s="108">
        <f>T35</f>
        <v>15269.300000000001</v>
      </c>
    </row>
    <row r="36" spans="1:30" s="1" customFormat="1" ht="29.4" customHeight="1" x14ac:dyDescent="0.25">
      <c r="A36" s="174" t="s">
        <v>101</v>
      </c>
      <c r="B36" s="60"/>
      <c r="D36" s="60"/>
      <c r="E36" s="60"/>
      <c r="F36" s="60"/>
      <c r="G36" s="60"/>
      <c r="H36" s="60"/>
      <c r="I36" s="60"/>
      <c r="J36" s="60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X36" s="160"/>
      <c r="Y36" s="160"/>
      <c r="Z36" s="160"/>
      <c r="AA36" s="160"/>
    </row>
    <row r="37" spans="1:30" s="1" customFormat="1" ht="29.4" customHeight="1" x14ac:dyDescent="0.25">
      <c r="A37" s="36"/>
      <c r="B37" s="60"/>
      <c r="C37" s="61"/>
      <c r="D37" s="62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</row>
    <row r="38" spans="1:30" s="1" customFormat="1" ht="13.5" customHeight="1" thickBot="1" x14ac:dyDescent="0.3">
      <c r="A38" s="27"/>
      <c r="B38" s="28"/>
      <c r="C38" s="29"/>
      <c r="D38" s="29"/>
      <c r="E38" s="30"/>
      <c r="F38" s="30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</row>
    <row r="39" spans="1:30" s="1" customFormat="1" ht="21.6" customHeight="1" thickBot="1" x14ac:dyDescent="0.3">
      <c r="A39" s="187" t="s">
        <v>102</v>
      </c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9"/>
      <c r="W39" s="11"/>
      <c r="X39" s="11"/>
      <c r="Y39" s="11"/>
      <c r="Z39"/>
      <c r="AA39"/>
    </row>
    <row r="40" spans="1:30" s="1" customFormat="1" ht="15.75" customHeight="1" thickBot="1" x14ac:dyDescent="0.3">
      <c r="A40" s="17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/>
      <c r="AA40"/>
    </row>
    <row r="41" spans="1:30" ht="25.5" customHeight="1" thickBot="1" x14ac:dyDescent="0.3">
      <c r="A41" s="190" t="s">
        <v>103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2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08" x14ac:dyDescent="0.25">
      <c r="A42" s="51" t="s">
        <v>104</v>
      </c>
      <c r="B42" s="23" t="s">
        <v>105</v>
      </c>
      <c r="C42" s="52" t="s">
        <v>106</v>
      </c>
      <c r="D42" s="52" t="s">
        <v>107</v>
      </c>
      <c r="E42" s="52" t="s">
        <v>7</v>
      </c>
      <c r="F42" s="53" t="s">
        <v>8</v>
      </c>
      <c r="G42" s="53" t="s">
        <v>9</v>
      </c>
      <c r="H42" s="53" t="s">
        <v>108</v>
      </c>
      <c r="I42" s="23" t="s">
        <v>10</v>
      </c>
      <c r="J42" s="23" t="s">
        <v>11</v>
      </c>
      <c r="K42" s="23" t="s">
        <v>12</v>
      </c>
      <c r="L42" s="52" t="s">
        <v>13</v>
      </c>
      <c r="M42" s="26" t="s">
        <v>109</v>
      </c>
      <c r="N42" s="23" t="s">
        <v>17</v>
      </c>
      <c r="O42" s="23" t="s">
        <v>18</v>
      </c>
      <c r="P42" s="23" t="s">
        <v>110</v>
      </c>
      <c r="Q42" s="23" t="s">
        <v>19</v>
      </c>
      <c r="R42" s="24" t="s">
        <v>111</v>
      </c>
      <c r="S42" s="24" t="s">
        <v>112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s="122" customFormat="1" ht="39.6" x14ac:dyDescent="0.25">
      <c r="A43" s="20">
        <v>5</v>
      </c>
      <c r="B43" s="128" t="s">
        <v>113</v>
      </c>
      <c r="C43" s="128">
        <v>3</v>
      </c>
      <c r="D43" s="128">
        <v>2</v>
      </c>
      <c r="E43" s="126" t="s">
        <v>114</v>
      </c>
      <c r="F43" s="126" t="s">
        <v>114</v>
      </c>
      <c r="G43" s="128" t="s">
        <v>115</v>
      </c>
      <c r="H43" s="128" t="s">
        <v>115</v>
      </c>
      <c r="I43" s="126" t="s">
        <v>116</v>
      </c>
      <c r="J43" s="128" t="s">
        <v>32</v>
      </c>
      <c r="K43" s="126" t="s">
        <v>117</v>
      </c>
      <c r="L43" s="128">
        <v>50</v>
      </c>
      <c r="M43" s="129">
        <v>5</v>
      </c>
      <c r="N43" s="130" t="s">
        <v>118</v>
      </c>
      <c r="O43" s="131"/>
      <c r="P43" s="132"/>
      <c r="Q43" s="133"/>
      <c r="R43" s="133"/>
      <c r="S43" s="134"/>
      <c r="T43" s="135"/>
      <c r="U43" s="135"/>
      <c r="W43" s="135"/>
      <c r="X43" s="135"/>
      <c r="Y43" s="135"/>
    </row>
    <row r="44" spans="1:30" s="122" customFormat="1" ht="52.8" x14ac:dyDescent="0.25">
      <c r="A44" s="20">
        <v>3</v>
      </c>
      <c r="B44" s="128" t="s">
        <v>119</v>
      </c>
      <c r="C44" s="128">
        <v>2</v>
      </c>
      <c r="D44" s="128">
        <v>1</v>
      </c>
      <c r="E44" s="126" t="s">
        <v>120</v>
      </c>
      <c r="F44" s="126" t="s">
        <v>120</v>
      </c>
      <c r="G44" s="128" t="s">
        <v>121</v>
      </c>
      <c r="H44" s="128" t="s">
        <v>121</v>
      </c>
      <c r="I44" s="25" t="s">
        <v>116</v>
      </c>
      <c r="J44" s="25" t="s">
        <v>32</v>
      </c>
      <c r="K44" s="127" t="s">
        <v>122</v>
      </c>
      <c r="L44" s="128">
        <v>50</v>
      </c>
      <c r="M44" s="129">
        <v>3</v>
      </c>
      <c r="N44" s="130" t="s">
        <v>118</v>
      </c>
      <c r="O44" s="131"/>
      <c r="P44" s="132"/>
      <c r="Q44" s="133"/>
      <c r="R44" s="133"/>
      <c r="S44" s="134"/>
      <c r="T44" s="135"/>
      <c r="U44" s="135"/>
      <c r="W44" s="135"/>
      <c r="X44" s="135"/>
      <c r="Y44" s="135"/>
    </row>
    <row r="45" spans="1:30" s="122" customFormat="1" ht="39.6" x14ac:dyDescent="0.3">
      <c r="A45" s="20">
        <v>2</v>
      </c>
      <c r="B45" s="128" t="s">
        <v>123</v>
      </c>
      <c r="C45" s="128">
        <v>2</v>
      </c>
      <c r="D45" s="128"/>
      <c r="E45" s="126" t="s">
        <v>124</v>
      </c>
      <c r="F45" s="126" t="s">
        <v>124</v>
      </c>
      <c r="G45" s="149" t="s">
        <v>125</v>
      </c>
      <c r="H45" s="149" t="s">
        <v>125</v>
      </c>
      <c r="I45" s="126" t="s">
        <v>126</v>
      </c>
      <c r="J45" s="172">
        <v>2474150</v>
      </c>
      <c r="K45" s="127" t="s">
        <v>127</v>
      </c>
      <c r="L45" s="128">
        <v>10</v>
      </c>
      <c r="M45" s="129">
        <v>2</v>
      </c>
      <c r="N45" s="130" t="s">
        <v>118</v>
      </c>
      <c r="O45" s="131"/>
      <c r="P45" s="132"/>
      <c r="Q45" s="133"/>
      <c r="R45" s="133"/>
      <c r="S45" s="134"/>
      <c r="T45" s="135"/>
      <c r="U45" s="135"/>
      <c r="W45" s="135"/>
      <c r="X45" s="135"/>
      <c r="Y45" s="135"/>
    </row>
    <row r="46" spans="1:30" s="122" customFormat="1" ht="27.6" x14ac:dyDescent="0.25">
      <c r="A46" s="20">
        <v>67</v>
      </c>
      <c r="B46" s="128" t="s">
        <v>128</v>
      </c>
      <c r="C46" s="128">
        <v>43</v>
      </c>
      <c r="D46" s="128">
        <v>24</v>
      </c>
      <c r="E46" s="126" t="s">
        <v>129</v>
      </c>
      <c r="F46" s="126" t="s">
        <v>129</v>
      </c>
      <c r="G46" s="25" t="s">
        <v>130</v>
      </c>
      <c r="H46" s="25" t="s">
        <v>130</v>
      </c>
      <c r="I46" s="25" t="s">
        <v>131</v>
      </c>
      <c r="J46" s="25" t="s">
        <v>32</v>
      </c>
      <c r="K46" s="25" t="s">
        <v>132</v>
      </c>
      <c r="L46" s="128" t="s">
        <v>133</v>
      </c>
      <c r="M46" s="129">
        <v>67</v>
      </c>
      <c r="N46" s="130" t="s">
        <v>118</v>
      </c>
      <c r="O46" s="131"/>
      <c r="P46" s="132"/>
      <c r="Q46" s="133"/>
      <c r="R46" s="133"/>
      <c r="S46" s="134"/>
      <c r="T46" s="135"/>
      <c r="U46" s="135"/>
      <c r="W46" s="135"/>
      <c r="X46" s="135"/>
      <c r="Y46" s="135"/>
    </row>
    <row r="47" spans="1:30" s="122" customFormat="1" ht="26.4" x14ac:dyDescent="0.25">
      <c r="A47" s="20">
        <v>20</v>
      </c>
      <c r="B47" s="128" t="s">
        <v>134</v>
      </c>
      <c r="C47" s="128">
        <v>15</v>
      </c>
      <c r="D47" s="128">
        <v>5</v>
      </c>
      <c r="E47" s="126" t="s">
        <v>135</v>
      </c>
      <c r="F47" s="126" t="s">
        <v>135</v>
      </c>
      <c r="G47" s="126" t="s">
        <v>136</v>
      </c>
      <c r="H47" s="126" t="s">
        <v>136</v>
      </c>
      <c r="I47" s="126" t="s">
        <v>137</v>
      </c>
      <c r="J47" s="126" t="s">
        <v>137</v>
      </c>
      <c r="K47" s="126" t="s">
        <v>137</v>
      </c>
      <c r="L47" s="128" t="s">
        <v>138</v>
      </c>
      <c r="M47" s="129">
        <v>20</v>
      </c>
      <c r="N47" s="130" t="s">
        <v>118</v>
      </c>
      <c r="O47" s="131"/>
      <c r="P47" s="132"/>
      <c r="Q47" s="133"/>
      <c r="R47" s="133"/>
      <c r="S47" s="134"/>
      <c r="T47" s="135"/>
      <c r="U47" s="135"/>
      <c r="W47" s="135"/>
      <c r="X47" s="135"/>
      <c r="Y47" s="135"/>
    </row>
    <row r="48" spans="1:30" s="122" customFormat="1" x14ac:dyDescent="0.25">
      <c r="A48" s="20"/>
      <c r="B48" s="148" t="s">
        <v>204</v>
      </c>
      <c r="C48" s="146"/>
      <c r="D48" s="147"/>
      <c r="E48" s="126"/>
      <c r="F48" s="126"/>
      <c r="G48" s="126"/>
      <c r="H48" s="126"/>
      <c r="I48" s="126"/>
      <c r="J48" s="126"/>
      <c r="K48" s="128"/>
      <c r="L48" s="128"/>
      <c r="M48" s="129"/>
      <c r="N48" s="130"/>
      <c r="O48" s="131"/>
      <c r="P48" s="132"/>
      <c r="Q48" s="133"/>
      <c r="R48" s="133"/>
      <c r="S48" s="134"/>
      <c r="T48" s="135"/>
      <c r="U48" s="135"/>
      <c r="W48" s="135"/>
      <c r="X48" s="135"/>
      <c r="Y48" s="135"/>
    </row>
    <row r="49" spans="1:26" s="122" customFormat="1" x14ac:dyDescent="0.25">
      <c r="A49" s="20">
        <v>10</v>
      </c>
      <c r="B49" s="128" t="s">
        <v>139</v>
      </c>
      <c r="C49" s="128">
        <v>7</v>
      </c>
      <c r="D49" s="128">
        <v>3</v>
      </c>
      <c r="E49" s="126"/>
      <c r="F49" s="126"/>
      <c r="G49" s="126"/>
      <c r="H49" s="126"/>
      <c r="I49" s="126"/>
      <c r="J49" s="126"/>
      <c r="K49" s="128"/>
      <c r="L49" s="128"/>
      <c r="M49" s="129"/>
      <c r="N49" s="130"/>
      <c r="O49" s="131"/>
      <c r="P49" s="132"/>
      <c r="Q49" s="133"/>
      <c r="R49" s="133"/>
      <c r="S49" s="134"/>
      <c r="T49" s="135"/>
      <c r="U49" s="135"/>
      <c r="W49" s="135"/>
      <c r="X49" s="135"/>
      <c r="Y49" s="135"/>
    </row>
    <row r="50" spans="1:26" s="122" customFormat="1" x14ac:dyDescent="0.25">
      <c r="A50" s="20">
        <v>10</v>
      </c>
      <c r="B50" s="128" t="s">
        <v>140</v>
      </c>
      <c r="C50" s="128">
        <v>7</v>
      </c>
      <c r="D50" s="128">
        <v>3</v>
      </c>
      <c r="E50" s="128"/>
      <c r="F50" s="128"/>
      <c r="G50" s="128"/>
      <c r="H50" s="128"/>
      <c r="I50" s="128"/>
      <c r="J50" s="128"/>
      <c r="K50" s="128"/>
      <c r="L50" s="128"/>
      <c r="M50" s="129"/>
      <c r="N50" s="136"/>
      <c r="O50" s="136"/>
      <c r="P50" s="137"/>
      <c r="Q50" s="138"/>
      <c r="R50" s="138"/>
      <c r="S50" s="139"/>
      <c r="T50" s="135"/>
      <c r="U50" s="135"/>
      <c r="W50" s="135"/>
      <c r="X50" s="135"/>
      <c r="Y50" s="135"/>
    </row>
    <row r="51" spans="1:26" s="122" customFormat="1" x14ac:dyDescent="0.25">
      <c r="A51" s="176">
        <v>10</v>
      </c>
      <c r="B51" s="177" t="s">
        <v>141</v>
      </c>
      <c r="C51" s="177">
        <v>7</v>
      </c>
      <c r="D51" s="177">
        <v>3</v>
      </c>
      <c r="E51" s="177"/>
      <c r="F51" s="177"/>
      <c r="G51" s="177"/>
      <c r="H51" s="177"/>
      <c r="I51" s="177"/>
      <c r="J51" s="177"/>
      <c r="K51" s="177"/>
      <c r="L51" s="177"/>
      <c r="M51" s="178"/>
      <c r="N51" s="179"/>
      <c r="O51" s="179"/>
      <c r="P51" s="180"/>
      <c r="Q51" s="181"/>
      <c r="R51" s="181"/>
      <c r="S51" s="182"/>
      <c r="T51" s="135"/>
      <c r="U51" s="135"/>
      <c r="W51" s="135"/>
      <c r="X51" s="135"/>
      <c r="Y51" s="135"/>
    </row>
    <row r="52" spans="1:26" s="122" customFormat="1" ht="13.8" thickBot="1" x14ac:dyDescent="0.3">
      <c r="A52" s="21">
        <v>10</v>
      </c>
      <c r="B52" s="140" t="s">
        <v>142</v>
      </c>
      <c r="C52" s="140">
        <v>7</v>
      </c>
      <c r="D52" s="140">
        <v>3</v>
      </c>
      <c r="E52" s="140"/>
      <c r="F52" s="140"/>
      <c r="G52" s="140"/>
      <c r="H52" s="140"/>
      <c r="I52" s="140"/>
      <c r="J52" s="140"/>
      <c r="K52" s="140"/>
      <c r="L52" s="140"/>
      <c r="M52" s="141"/>
      <c r="N52" s="142"/>
      <c r="O52" s="142"/>
      <c r="P52" s="143"/>
      <c r="Q52" s="144"/>
      <c r="R52" s="144"/>
      <c r="S52" s="145"/>
      <c r="T52" s="135"/>
      <c r="U52" s="135"/>
      <c r="W52" s="135"/>
      <c r="X52" s="135"/>
      <c r="Y52" s="135"/>
    </row>
    <row r="53" spans="1:26" ht="18" customHeight="1" thickBot="1" x14ac:dyDescent="0.3">
      <c r="A53" s="1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8.4" customHeight="1" thickBot="1" x14ac:dyDescent="0.3">
      <c r="A54" s="193" t="s">
        <v>143</v>
      </c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5"/>
      <c r="S54" s="195"/>
      <c r="T54" s="196"/>
      <c r="U54" s="1"/>
      <c r="V54" s="1"/>
      <c r="X54" s="1"/>
      <c r="Y54" s="1"/>
      <c r="Z54" s="122"/>
    </row>
    <row r="55" spans="1:26" s="2" customFormat="1" ht="132" x14ac:dyDescent="0.25">
      <c r="A55" s="51" t="s">
        <v>144</v>
      </c>
      <c r="B55" s="23" t="s">
        <v>145</v>
      </c>
      <c r="C55" s="23" t="s">
        <v>146</v>
      </c>
      <c r="D55" s="23" t="s">
        <v>147</v>
      </c>
      <c r="E55" s="23" t="s">
        <v>148</v>
      </c>
      <c r="F55" s="14" t="s">
        <v>149</v>
      </c>
      <c r="G55" s="14" t="s">
        <v>150</v>
      </c>
      <c r="H55" s="23" t="s">
        <v>7</v>
      </c>
      <c r="I55" s="23" t="s">
        <v>8</v>
      </c>
      <c r="J55" s="23" t="s">
        <v>9</v>
      </c>
      <c r="K55" s="23" t="s">
        <v>10</v>
      </c>
      <c r="L55" s="23" t="s">
        <v>151</v>
      </c>
      <c r="M55" s="23" t="s">
        <v>12</v>
      </c>
      <c r="N55" s="25" t="s">
        <v>24</v>
      </c>
      <c r="O55" s="23" t="s">
        <v>152</v>
      </c>
      <c r="P55" s="14" t="s">
        <v>153</v>
      </c>
      <c r="Q55" s="14" t="s">
        <v>154</v>
      </c>
      <c r="R55" s="14" t="s">
        <v>155</v>
      </c>
      <c r="S55" s="14" t="s">
        <v>156</v>
      </c>
      <c r="T55" s="16" t="s">
        <v>157</v>
      </c>
      <c r="V55" s="1"/>
      <c r="W55"/>
      <c r="X55"/>
      <c r="Y55" s="1"/>
      <c r="Z55"/>
    </row>
    <row r="56" spans="1:26" s="2" customFormat="1" ht="27.6" customHeight="1" x14ac:dyDescent="0.25">
      <c r="A56" s="197" t="s">
        <v>158</v>
      </c>
      <c r="B56" s="198"/>
      <c r="C56" s="44">
        <v>218576.34</v>
      </c>
      <c r="D56" s="44">
        <v>64200</v>
      </c>
      <c r="E56" s="25" t="s">
        <v>24</v>
      </c>
      <c r="F56" s="25" t="s">
        <v>24</v>
      </c>
      <c r="G56" s="25" t="s">
        <v>24</v>
      </c>
      <c r="H56" s="25" t="s">
        <v>24</v>
      </c>
      <c r="I56" s="25" t="s">
        <v>24</v>
      </c>
      <c r="J56" s="25"/>
      <c r="K56" s="25"/>
      <c r="L56" s="25"/>
      <c r="M56" s="25" t="s">
        <v>24</v>
      </c>
      <c r="N56" s="25" t="s">
        <v>24</v>
      </c>
      <c r="O56" s="25" t="s">
        <v>24</v>
      </c>
      <c r="P56" s="25" t="s">
        <v>24</v>
      </c>
      <c r="Q56" s="25" t="s">
        <v>24</v>
      </c>
      <c r="R56" s="25" t="s">
        <v>24</v>
      </c>
      <c r="S56" s="25" t="s">
        <v>24</v>
      </c>
      <c r="T56" s="70" t="s">
        <v>24</v>
      </c>
      <c r="U56" s="135"/>
      <c r="V56" s="135"/>
      <c r="W56"/>
      <c r="X56"/>
      <c r="Y56" s="1"/>
      <c r="Z56"/>
    </row>
    <row r="57" spans="1:26" ht="72" x14ac:dyDescent="0.25">
      <c r="A57" s="47"/>
      <c r="B57" s="19"/>
      <c r="C57" s="34"/>
      <c r="D57" s="34"/>
      <c r="E57" s="32" t="s">
        <v>159</v>
      </c>
      <c r="F57" s="69">
        <v>3</v>
      </c>
      <c r="G57" s="69">
        <v>2</v>
      </c>
      <c r="H57" s="119" t="s">
        <v>160</v>
      </c>
      <c r="I57" s="119" t="s">
        <v>161</v>
      </c>
      <c r="J57" s="115">
        <v>7322</v>
      </c>
      <c r="K57" s="119" t="s">
        <v>162</v>
      </c>
      <c r="L57" s="121" t="s">
        <v>32</v>
      </c>
      <c r="M57" s="124" t="s">
        <v>163</v>
      </c>
      <c r="N57" s="25" t="s">
        <v>24</v>
      </c>
      <c r="O57" s="124" t="s">
        <v>164</v>
      </c>
      <c r="P57" s="150">
        <v>3090</v>
      </c>
      <c r="Q57" s="150">
        <v>2060</v>
      </c>
      <c r="R57" s="150">
        <v>6000</v>
      </c>
      <c r="S57" s="150">
        <v>4000</v>
      </c>
      <c r="T57" s="151">
        <f>SUM(P57:S57)</f>
        <v>15150</v>
      </c>
      <c r="X57" s="161"/>
    </row>
    <row r="58" spans="1:26" ht="57.6" x14ac:dyDescent="0.25">
      <c r="A58" s="47"/>
      <c r="B58" s="19"/>
      <c r="C58" s="34"/>
      <c r="D58" s="34"/>
      <c r="E58" s="32" t="s">
        <v>165</v>
      </c>
      <c r="F58" s="69">
        <v>2</v>
      </c>
      <c r="G58" s="69">
        <v>1</v>
      </c>
      <c r="H58" s="119" t="s">
        <v>166</v>
      </c>
      <c r="I58" s="119" t="s">
        <v>166</v>
      </c>
      <c r="J58" s="115">
        <v>7722</v>
      </c>
      <c r="K58" s="119" t="s">
        <v>162</v>
      </c>
      <c r="L58" s="121" t="s">
        <v>32</v>
      </c>
      <c r="M58" s="125" t="s">
        <v>167</v>
      </c>
      <c r="N58" s="25" t="s">
        <v>24</v>
      </c>
      <c r="O58" s="124" t="s">
        <v>168</v>
      </c>
      <c r="P58" s="150">
        <v>2060</v>
      </c>
      <c r="Q58" s="150">
        <v>1030</v>
      </c>
      <c r="R58" s="150">
        <v>4000</v>
      </c>
      <c r="S58" s="150">
        <v>2000</v>
      </c>
      <c r="T58" s="151">
        <f>SUM(P58:S58)</f>
        <v>9090</v>
      </c>
      <c r="X58" s="161"/>
    </row>
    <row r="59" spans="1:26" ht="57.6" x14ac:dyDescent="0.25">
      <c r="A59" s="47"/>
      <c r="B59" s="19"/>
      <c r="C59" s="34"/>
      <c r="D59" s="34"/>
      <c r="E59" s="32" t="s">
        <v>169</v>
      </c>
      <c r="F59" s="69">
        <v>2</v>
      </c>
      <c r="G59" s="69"/>
      <c r="H59" s="113" t="s">
        <v>170</v>
      </c>
      <c r="I59" s="119" t="s">
        <v>171</v>
      </c>
      <c r="J59" s="115">
        <v>7152</v>
      </c>
      <c r="K59" s="119" t="s">
        <v>162</v>
      </c>
      <c r="L59" s="121" t="s">
        <v>32</v>
      </c>
      <c r="M59" s="123" t="s">
        <v>172</v>
      </c>
      <c r="N59" s="25" t="s">
        <v>24</v>
      </c>
      <c r="O59" s="124" t="s">
        <v>173</v>
      </c>
      <c r="P59" s="150">
        <v>2060</v>
      </c>
      <c r="Q59" s="150"/>
      <c r="R59" s="150">
        <v>4000</v>
      </c>
      <c r="S59" s="150"/>
      <c r="T59" s="151">
        <f>SUM(P59:S59)</f>
        <v>6060</v>
      </c>
      <c r="X59" s="161"/>
    </row>
    <row r="60" spans="1:26" ht="39.6" x14ac:dyDescent="0.25">
      <c r="A60" s="47"/>
      <c r="B60" s="19"/>
      <c r="C60" s="34"/>
      <c r="D60" s="34"/>
      <c r="E60" s="32" t="s">
        <v>174</v>
      </c>
      <c r="F60" s="69">
        <v>10</v>
      </c>
      <c r="G60" s="114">
        <v>1</v>
      </c>
      <c r="H60" s="119" t="s">
        <v>175</v>
      </c>
      <c r="I60" s="119" t="s">
        <v>175</v>
      </c>
      <c r="J60" s="115">
        <v>7622</v>
      </c>
      <c r="K60" s="119" t="s">
        <v>176</v>
      </c>
      <c r="L60" s="121" t="s">
        <v>32</v>
      </c>
      <c r="M60" s="125" t="s">
        <v>177</v>
      </c>
      <c r="N60" s="25" t="s">
        <v>24</v>
      </c>
      <c r="O60" s="124" t="s">
        <v>178</v>
      </c>
      <c r="P60" s="150">
        <v>5100</v>
      </c>
      <c r="Q60" s="150">
        <v>510</v>
      </c>
      <c r="R60" s="150">
        <v>10000</v>
      </c>
      <c r="S60" s="150">
        <v>1000</v>
      </c>
      <c r="T60" s="151">
        <f>SUM(P60:S60)</f>
        <v>16610</v>
      </c>
      <c r="X60" s="161"/>
    </row>
    <row r="61" spans="1:26" ht="22.2" customHeight="1" x14ac:dyDescent="0.25">
      <c r="A61" s="47"/>
      <c r="B61" s="19"/>
      <c r="C61" s="34"/>
      <c r="D61" s="34"/>
      <c r="E61" s="34"/>
      <c r="F61" s="69"/>
      <c r="G61" s="69"/>
      <c r="H61" s="118" t="s">
        <v>179</v>
      </c>
      <c r="I61" s="116"/>
      <c r="J61" s="116"/>
      <c r="K61" s="120"/>
      <c r="L61" s="120"/>
      <c r="M61" s="117"/>
      <c r="N61" s="89"/>
      <c r="O61" s="117"/>
      <c r="P61" s="164"/>
      <c r="Q61" s="164"/>
      <c r="R61" s="164"/>
      <c r="S61" s="164"/>
      <c r="T61" s="165"/>
      <c r="U61" s="166"/>
      <c r="V61" s="166"/>
      <c r="X61" s="167"/>
    </row>
    <row r="62" spans="1:26" ht="72" x14ac:dyDescent="0.25">
      <c r="A62" s="47"/>
      <c r="B62" s="19"/>
      <c r="C62" s="34"/>
      <c r="D62" s="34"/>
      <c r="E62" s="102" t="s">
        <v>180</v>
      </c>
      <c r="F62" s="152">
        <v>17</v>
      </c>
      <c r="G62" s="152">
        <v>4</v>
      </c>
      <c r="H62" s="154" t="s">
        <v>181</v>
      </c>
      <c r="I62" s="154" t="s">
        <v>182</v>
      </c>
      <c r="J62" s="155" t="s">
        <v>183</v>
      </c>
      <c r="K62" s="154" t="s">
        <v>176</v>
      </c>
      <c r="L62" s="155" t="s">
        <v>32</v>
      </c>
      <c r="M62" s="153" t="s">
        <v>184</v>
      </c>
      <c r="N62" s="25" t="s">
        <v>24</v>
      </c>
      <c r="O62" s="124"/>
      <c r="P62" s="45"/>
      <c r="Q62" s="45"/>
      <c r="R62" s="45"/>
      <c r="S62" s="45"/>
      <c r="T62" s="46"/>
    </row>
    <row r="63" spans="1:26" ht="39.6" x14ac:dyDescent="0.25">
      <c r="A63" s="47"/>
      <c r="B63" s="19"/>
      <c r="C63" s="34"/>
      <c r="D63" s="34"/>
      <c r="E63" s="102" t="s">
        <v>185</v>
      </c>
      <c r="F63" s="152">
        <v>1</v>
      </c>
      <c r="G63" s="152"/>
      <c r="H63" s="154" t="s">
        <v>186</v>
      </c>
      <c r="I63" s="154" t="s">
        <v>186</v>
      </c>
      <c r="J63" s="156" t="s">
        <v>187</v>
      </c>
      <c r="K63" s="156" t="s">
        <v>188</v>
      </c>
      <c r="L63" s="157" t="s">
        <v>189</v>
      </c>
      <c r="M63" s="153" t="s">
        <v>190</v>
      </c>
      <c r="N63" s="25" t="s">
        <v>24</v>
      </c>
      <c r="O63" s="68"/>
      <c r="P63" s="45"/>
      <c r="Q63" s="45"/>
      <c r="R63" s="45"/>
      <c r="S63" s="45"/>
      <c r="T63" s="46"/>
      <c r="X63" s="161"/>
    </row>
    <row r="64" spans="1:26" ht="39.6" x14ac:dyDescent="0.25">
      <c r="A64" s="47"/>
      <c r="B64" s="19"/>
      <c r="C64" s="34"/>
      <c r="D64" s="34"/>
      <c r="E64" s="102" t="s">
        <v>191</v>
      </c>
      <c r="F64" s="152">
        <v>2</v>
      </c>
      <c r="G64" s="152">
        <v>1</v>
      </c>
      <c r="H64" s="156" t="s">
        <v>192</v>
      </c>
      <c r="I64" s="156" t="s">
        <v>192</v>
      </c>
      <c r="J64" s="156" t="s">
        <v>193</v>
      </c>
      <c r="K64" s="157" t="s">
        <v>189</v>
      </c>
      <c r="L64" s="157" t="s">
        <v>189</v>
      </c>
      <c r="M64" s="157" t="s">
        <v>189</v>
      </c>
      <c r="N64" s="25" t="s">
        <v>24</v>
      </c>
      <c r="O64" s="124"/>
      <c r="P64" s="45"/>
      <c r="Q64" s="45"/>
      <c r="R64" s="45"/>
      <c r="S64" s="45"/>
      <c r="T64" s="46"/>
    </row>
    <row r="65" spans="1:24" ht="14.4" x14ac:dyDescent="0.25">
      <c r="A65" s="47"/>
      <c r="B65" s="19"/>
      <c r="C65" s="34"/>
      <c r="D65" s="34"/>
      <c r="E65" s="34"/>
      <c r="F65" s="69"/>
      <c r="G65" s="69"/>
      <c r="H65" s="67"/>
      <c r="I65" s="67"/>
      <c r="J65" s="67"/>
      <c r="K65" s="67"/>
      <c r="L65" s="67"/>
      <c r="M65" s="68"/>
      <c r="N65" s="25" t="s">
        <v>24</v>
      </c>
      <c r="O65" s="68"/>
      <c r="P65" s="45"/>
      <c r="Q65" s="45"/>
      <c r="R65" s="45"/>
      <c r="S65" s="45"/>
      <c r="T65" s="46"/>
    </row>
    <row r="66" spans="1:24" ht="14.4" x14ac:dyDescent="0.25">
      <c r="A66" s="47"/>
      <c r="B66" s="19"/>
      <c r="C66" s="34"/>
      <c r="D66" s="34"/>
      <c r="E66" s="34"/>
      <c r="F66" s="69"/>
      <c r="G66" s="69"/>
      <c r="H66" s="67"/>
      <c r="I66" s="67"/>
      <c r="J66" s="67"/>
      <c r="K66" s="67"/>
      <c r="L66" s="67"/>
      <c r="M66" s="68"/>
      <c r="N66" s="25" t="s">
        <v>24</v>
      </c>
      <c r="O66" s="68"/>
      <c r="P66" s="45"/>
      <c r="Q66" s="45"/>
      <c r="R66" s="45"/>
      <c r="S66" s="45"/>
      <c r="T66" s="46"/>
    </row>
    <row r="67" spans="1:24" ht="14.4" x14ac:dyDescent="0.25">
      <c r="A67" s="47"/>
      <c r="B67" s="19"/>
      <c r="C67" s="34"/>
      <c r="D67" s="34"/>
      <c r="E67" s="34"/>
      <c r="F67" s="69"/>
      <c r="G67" s="69"/>
      <c r="H67" s="67"/>
      <c r="I67" s="67"/>
      <c r="J67" s="67"/>
      <c r="K67" s="67"/>
      <c r="L67" s="67"/>
      <c r="M67" s="68"/>
      <c r="N67" s="25" t="s">
        <v>24</v>
      </c>
      <c r="O67" s="68"/>
      <c r="P67" s="45"/>
      <c r="Q67" s="45"/>
      <c r="R67" s="45"/>
      <c r="S67" s="45"/>
      <c r="T67" s="46"/>
    </row>
    <row r="68" spans="1:24" ht="15" thickBot="1" x14ac:dyDescent="0.3">
      <c r="A68" s="48"/>
      <c r="B68" s="22"/>
      <c r="C68" s="71"/>
      <c r="D68" s="71"/>
      <c r="E68" s="71"/>
      <c r="F68" s="72"/>
      <c r="G68" s="72"/>
      <c r="H68" s="73"/>
      <c r="I68" s="73"/>
      <c r="J68" s="73"/>
      <c r="K68" s="73"/>
      <c r="L68" s="73"/>
      <c r="M68" s="74"/>
      <c r="N68" s="25" t="s">
        <v>24</v>
      </c>
      <c r="O68" s="74"/>
      <c r="P68" s="49"/>
      <c r="Q68" s="49"/>
      <c r="R68" s="49"/>
      <c r="S68" s="49"/>
      <c r="T68" s="50"/>
    </row>
    <row r="69" spans="1:24" ht="38.4" customHeight="1" thickBot="1" x14ac:dyDescent="0.3">
      <c r="A69" s="56"/>
      <c r="B69" s="75" t="s">
        <v>194</v>
      </c>
      <c r="C69" s="76"/>
      <c r="D69" s="76"/>
      <c r="E69" s="76"/>
      <c r="F69" s="77"/>
      <c r="G69" s="77"/>
      <c r="H69" s="78"/>
      <c r="I69" s="79"/>
      <c r="J69" s="4"/>
      <c r="K69" s="4"/>
      <c r="L69" s="4"/>
      <c r="M69" s="10"/>
      <c r="N69" s="10"/>
      <c r="O69" s="10"/>
      <c r="P69" s="57"/>
      <c r="Q69" s="57"/>
      <c r="R69" s="57"/>
      <c r="S69" s="57"/>
      <c r="T69" s="57"/>
    </row>
    <row r="70" spans="1:24" ht="24.6" customHeight="1" thickBot="1" x14ac:dyDescent="0.3">
      <c r="C70" s="56"/>
      <c r="D70" s="56"/>
      <c r="E70" s="56"/>
      <c r="F70" s="58"/>
      <c r="G70" s="58"/>
      <c r="H70" s="4"/>
      <c r="I70" s="4"/>
      <c r="J70" s="4"/>
      <c r="K70" s="4"/>
      <c r="L70" s="4"/>
      <c r="M70" s="10"/>
      <c r="N70" s="10"/>
      <c r="O70" s="10"/>
      <c r="P70" s="200" t="s">
        <v>195</v>
      </c>
      <c r="Q70" s="201"/>
      <c r="R70" s="201"/>
      <c r="S70" s="201"/>
      <c r="T70" s="201"/>
      <c r="U70" s="162">
        <v>85903.46</v>
      </c>
      <c r="W70" s="161"/>
    </row>
    <row r="71" spans="1:24" ht="24.6" customHeight="1" thickBot="1" x14ac:dyDescent="0.3">
      <c r="A71" s="169" t="s">
        <v>196</v>
      </c>
      <c r="B71" s="171"/>
      <c r="C71" s="56"/>
      <c r="D71" s="56"/>
      <c r="E71" s="56"/>
      <c r="F71" s="58"/>
      <c r="G71" s="58"/>
      <c r="H71" s="4"/>
      <c r="I71" s="4"/>
      <c r="J71" s="4"/>
      <c r="K71" s="4"/>
      <c r="L71" s="4"/>
      <c r="M71" s="10"/>
      <c r="N71" s="10"/>
      <c r="O71" s="10"/>
      <c r="P71" s="200" t="s">
        <v>197</v>
      </c>
      <c r="Q71" s="201"/>
      <c r="R71" s="201"/>
      <c r="S71" s="201"/>
      <c r="T71" s="201"/>
      <c r="U71" s="163">
        <v>14128.74</v>
      </c>
      <c r="V71" s="161"/>
    </row>
    <row r="72" spans="1:24" ht="25.2" customHeight="1" thickBot="1" x14ac:dyDescent="0.3">
      <c r="A72" s="169" t="s">
        <v>198</v>
      </c>
      <c r="B72" s="168"/>
      <c r="C72" s="4"/>
      <c r="D72" s="4"/>
      <c r="E72" s="4"/>
      <c r="F72" s="4"/>
      <c r="G72" s="4"/>
      <c r="H72" s="4"/>
      <c r="I72" s="4"/>
      <c r="J72" s="4"/>
      <c r="K72" s="4"/>
      <c r="L72" s="4"/>
      <c r="M72" s="10"/>
      <c r="N72" s="10"/>
      <c r="O72" s="10"/>
      <c r="P72" s="200" t="s">
        <v>199</v>
      </c>
      <c r="Q72" s="201"/>
      <c r="R72" s="201"/>
      <c r="S72" s="201"/>
      <c r="T72" s="201"/>
      <c r="U72" s="163">
        <v>36310</v>
      </c>
      <c r="V72" s="161"/>
      <c r="W72" s="161"/>
    </row>
    <row r="73" spans="1:24" ht="25.2" customHeight="1" thickBot="1" x14ac:dyDescent="0.3">
      <c r="A73" s="122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0"/>
      <c r="N73" s="10"/>
      <c r="O73" s="10"/>
      <c r="P73" s="200" t="s">
        <v>200</v>
      </c>
      <c r="Q73" s="201"/>
      <c r="R73" s="201"/>
      <c r="S73" s="201"/>
      <c r="T73" s="201"/>
      <c r="U73" s="163">
        <v>10600</v>
      </c>
      <c r="V73" s="161"/>
      <c r="W73" s="161"/>
      <c r="X73" s="161"/>
    </row>
    <row r="74" spans="1:24" ht="33.6" customHeight="1" thickBot="1" x14ac:dyDescent="0.3">
      <c r="A74" s="122" t="s">
        <v>201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10"/>
      <c r="N74" s="10"/>
      <c r="O74" s="10"/>
      <c r="P74" s="202" t="s">
        <v>202</v>
      </c>
      <c r="Q74" s="203"/>
      <c r="R74" s="203"/>
      <c r="S74" s="203"/>
      <c r="T74" s="204"/>
      <c r="U74" s="170">
        <v>881653.2</v>
      </c>
      <c r="V74" s="161"/>
    </row>
    <row r="75" spans="1:24" ht="25.95" customHeight="1" thickBot="1" x14ac:dyDescent="0.3">
      <c r="A75" s="122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10"/>
      <c r="N75" s="10"/>
      <c r="O75" s="10"/>
      <c r="P75" s="205" t="s">
        <v>203</v>
      </c>
      <c r="Q75" s="206"/>
      <c r="R75" s="206"/>
      <c r="S75" s="206"/>
      <c r="T75" s="206"/>
      <c r="U75" s="43">
        <f>(C3+D3+C56+D56)</f>
        <v>1213461.78</v>
      </c>
    </row>
    <row r="76" spans="1:24" ht="13.8" x14ac:dyDescent="0.2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10"/>
      <c r="N76" s="10"/>
      <c r="O76" s="10"/>
      <c r="P76" s="10"/>
    </row>
    <row r="77" spans="1:24" ht="13.8" x14ac:dyDescent="0.25">
      <c r="C77" s="4"/>
      <c r="D77" s="4"/>
      <c r="E77" s="4"/>
      <c r="F77" s="4"/>
      <c r="G77" s="4"/>
      <c r="H77" s="4"/>
      <c r="I77" s="4"/>
      <c r="J77" s="4"/>
      <c r="K77" s="4"/>
      <c r="L77" s="4"/>
      <c r="M77" s="10"/>
      <c r="N77" s="10"/>
      <c r="O77" s="10"/>
      <c r="P77" s="10"/>
    </row>
    <row r="78" spans="1:24" ht="13.8" x14ac:dyDescent="0.25">
      <c r="C78" s="4"/>
      <c r="D78" s="4"/>
      <c r="E78" s="4"/>
      <c r="F78" s="4"/>
      <c r="G78" s="4"/>
      <c r="H78" s="4"/>
      <c r="I78" s="4"/>
      <c r="J78" s="4"/>
      <c r="K78" s="4"/>
      <c r="L78" s="4"/>
      <c r="M78" s="10"/>
      <c r="N78" s="10"/>
      <c r="O78" s="10"/>
      <c r="P78" s="10"/>
    </row>
    <row r="79" spans="1:24" ht="13.8" x14ac:dyDescent="0.25">
      <c r="C79" s="4"/>
      <c r="D79" s="4"/>
      <c r="E79" s="4"/>
      <c r="F79" s="4"/>
      <c r="G79" s="4"/>
      <c r="H79" s="4"/>
      <c r="I79" s="4"/>
      <c r="J79" s="4"/>
      <c r="K79" s="4"/>
      <c r="L79" s="4"/>
      <c r="M79" s="10"/>
      <c r="N79" s="10"/>
      <c r="O79" s="10"/>
      <c r="P79" s="10"/>
    </row>
    <row r="80" spans="1:24" ht="13.8" x14ac:dyDescent="0.25">
      <c r="C80" s="4"/>
      <c r="D80" s="4"/>
      <c r="E80" s="4"/>
      <c r="F80" s="4"/>
      <c r="G80" s="4"/>
      <c r="H80" s="4"/>
      <c r="I80" s="4"/>
      <c r="J80" s="4"/>
      <c r="K80" s="4"/>
      <c r="L80" s="4"/>
      <c r="M80" s="10"/>
      <c r="N80" s="10"/>
      <c r="O80" s="10"/>
      <c r="P80" s="10"/>
    </row>
    <row r="81" spans="2:16" ht="13.8" x14ac:dyDescent="0.25">
      <c r="C81" s="4"/>
      <c r="D81" s="4"/>
      <c r="E81" s="4"/>
      <c r="F81" s="4"/>
      <c r="G81" s="4"/>
      <c r="H81" s="4"/>
      <c r="I81" s="4"/>
      <c r="J81" s="4"/>
      <c r="K81" s="4"/>
      <c r="L81" s="4"/>
      <c r="M81" s="10"/>
      <c r="N81" s="10"/>
      <c r="O81" s="10"/>
      <c r="P81" s="10"/>
    </row>
    <row r="82" spans="2:16" ht="13.8" x14ac:dyDescent="0.25">
      <c r="C82" s="4"/>
      <c r="D82" s="4"/>
      <c r="E82" s="4"/>
      <c r="F82" s="4"/>
      <c r="G82" s="4"/>
      <c r="H82" s="4"/>
      <c r="I82" s="4"/>
      <c r="J82" s="4"/>
      <c r="K82" s="4"/>
      <c r="L82" s="4"/>
      <c r="M82" s="10"/>
      <c r="N82" s="10"/>
      <c r="O82" s="10"/>
      <c r="P82" s="10"/>
    </row>
    <row r="83" spans="2:16" ht="13.8" x14ac:dyDescent="0.2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10"/>
      <c r="N83" s="10"/>
      <c r="O83" s="10"/>
      <c r="P83" s="10"/>
    </row>
    <row r="84" spans="2:16" ht="13.8" x14ac:dyDescent="0.2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10"/>
      <c r="N84" s="10"/>
      <c r="O84" s="10"/>
      <c r="P84" s="10"/>
    </row>
    <row r="85" spans="2:16" ht="13.8" x14ac:dyDescent="0.2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10"/>
      <c r="N85" s="10"/>
      <c r="O85" s="10"/>
      <c r="P85" s="10"/>
    </row>
    <row r="86" spans="2:16" ht="13.8" x14ac:dyDescent="0.2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10"/>
      <c r="N86" s="10"/>
      <c r="O86" s="10"/>
      <c r="P86" s="10"/>
    </row>
    <row r="87" spans="2:16" ht="13.8" x14ac:dyDescent="0.2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10"/>
      <c r="N87" s="10"/>
      <c r="O87" s="10"/>
      <c r="P87" s="10"/>
    </row>
    <row r="88" spans="2:16" ht="13.8" x14ac:dyDescent="0.2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10"/>
      <c r="N88" s="10"/>
      <c r="O88" s="10"/>
      <c r="P88" s="10"/>
    </row>
    <row r="89" spans="2:16" ht="13.8" x14ac:dyDescent="0.2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10"/>
      <c r="N89" s="10"/>
      <c r="O89" s="10"/>
      <c r="P89" s="10"/>
    </row>
    <row r="90" spans="2:16" ht="13.8" x14ac:dyDescent="0.2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10"/>
      <c r="N90" s="10"/>
      <c r="O90" s="10"/>
      <c r="P90" s="10"/>
    </row>
    <row r="91" spans="2:16" ht="13.8" x14ac:dyDescent="0.2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10"/>
      <c r="N91" s="10"/>
      <c r="O91" s="10"/>
      <c r="P91" s="10"/>
    </row>
    <row r="92" spans="2:16" ht="13.8" x14ac:dyDescent="0.2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10"/>
      <c r="N92" s="10"/>
      <c r="O92" s="10"/>
      <c r="P92" s="10"/>
    </row>
    <row r="93" spans="2:16" ht="13.8" x14ac:dyDescent="0.2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10"/>
      <c r="N93" s="10"/>
      <c r="O93" s="10"/>
      <c r="P93" s="10"/>
    </row>
    <row r="94" spans="2:16" ht="13.8" x14ac:dyDescent="0.2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10"/>
      <c r="N94" s="10"/>
      <c r="O94" s="10"/>
      <c r="P94" s="10"/>
    </row>
    <row r="95" spans="2:16" ht="13.8" x14ac:dyDescent="0.2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10"/>
      <c r="N95" s="10"/>
      <c r="O95" s="10"/>
      <c r="P95" s="10"/>
    </row>
    <row r="96" spans="2:16" ht="13.8" x14ac:dyDescent="0.2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10"/>
      <c r="N96" s="10"/>
      <c r="O96" s="10"/>
      <c r="P96" s="10"/>
    </row>
    <row r="97" spans="2:16" ht="13.8" x14ac:dyDescent="0.2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10"/>
      <c r="N97" s="10"/>
      <c r="O97" s="10"/>
      <c r="P97" s="10"/>
    </row>
    <row r="98" spans="2:16" ht="13.8" x14ac:dyDescent="0.2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10"/>
      <c r="N98" s="10"/>
      <c r="O98" s="10"/>
      <c r="P98" s="10"/>
    </row>
    <row r="99" spans="2:16" ht="13.8" x14ac:dyDescent="0.2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10"/>
      <c r="N99" s="10"/>
      <c r="O99" s="10"/>
      <c r="P99" s="10"/>
    </row>
    <row r="100" spans="2:16" ht="13.8" x14ac:dyDescent="0.2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10"/>
      <c r="N100" s="10"/>
      <c r="O100" s="10"/>
      <c r="P100" s="10"/>
    </row>
    <row r="101" spans="2:16" ht="13.8" x14ac:dyDescent="0.2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10"/>
      <c r="N101" s="10"/>
      <c r="O101" s="10"/>
      <c r="P101" s="10"/>
    </row>
    <row r="102" spans="2:16" ht="13.8" x14ac:dyDescent="0.25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10"/>
      <c r="N102" s="10"/>
      <c r="O102" s="10"/>
      <c r="P102" s="10"/>
    </row>
    <row r="103" spans="2:16" ht="13.8" x14ac:dyDescent="0.25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10"/>
      <c r="N103" s="10"/>
      <c r="O103" s="10"/>
      <c r="P103" s="10"/>
    </row>
    <row r="104" spans="2:16" ht="13.8" x14ac:dyDescent="0.25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10"/>
      <c r="N104" s="10"/>
      <c r="O104" s="10"/>
      <c r="P104" s="10"/>
    </row>
    <row r="105" spans="2:16" ht="13.8" x14ac:dyDescent="0.25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10"/>
      <c r="N105" s="10"/>
      <c r="O105" s="10"/>
      <c r="P105" s="10"/>
    </row>
    <row r="106" spans="2:16" ht="13.8" x14ac:dyDescent="0.25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10"/>
      <c r="N106" s="10"/>
      <c r="O106" s="10"/>
      <c r="P106" s="10"/>
    </row>
    <row r="107" spans="2:16" ht="13.8" x14ac:dyDescent="0.25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10"/>
      <c r="N107" s="10"/>
      <c r="O107" s="10"/>
      <c r="P107" s="10"/>
    </row>
    <row r="108" spans="2:16" ht="13.8" x14ac:dyDescent="0.25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10"/>
      <c r="N108" s="10"/>
      <c r="O108" s="10"/>
      <c r="P108" s="10"/>
    </row>
    <row r="109" spans="2:16" ht="13.8" x14ac:dyDescent="0.25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10"/>
      <c r="N109" s="10"/>
      <c r="O109" s="10"/>
      <c r="P109" s="10"/>
    </row>
    <row r="110" spans="2:16" ht="13.8" x14ac:dyDescent="0.25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10"/>
      <c r="N110" s="10"/>
      <c r="O110" s="10"/>
      <c r="P110" s="10"/>
    </row>
    <row r="111" spans="2:16" ht="13.8" x14ac:dyDescent="0.25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10"/>
      <c r="N111" s="10"/>
      <c r="O111" s="10"/>
      <c r="P111" s="10"/>
    </row>
    <row r="112" spans="2:16" ht="13.8" x14ac:dyDescent="0.25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10"/>
      <c r="N112" s="10"/>
      <c r="O112" s="10"/>
      <c r="P112" s="10"/>
    </row>
    <row r="113" spans="2:25" ht="13.8" x14ac:dyDescent="0.25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10"/>
      <c r="N113" s="10"/>
      <c r="O113" s="10"/>
      <c r="P113" s="10"/>
    </row>
    <row r="114" spans="2:25" ht="13.8" x14ac:dyDescent="0.25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10"/>
      <c r="N114" s="10"/>
      <c r="O114" s="10"/>
      <c r="P114" s="10"/>
    </row>
    <row r="115" spans="2:25" ht="13.8" x14ac:dyDescent="0.25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10"/>
      <c r="N115" s="10"/>
      <c r="O115" s="10"/>
      <c r="P115" s="10"/>
    </row>
    <row r="116" spans="2:25" ht="13.8" x14ac:dyDescent="0.25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10"/>
      <c r="N116" s="10"/>
      <c r="O116" s="10"/>
      <c r="P116" s="10"/>
    </row>
    <row r="117" spans="2:25" ht="13.8" x14ac:dyDescent="0.25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10"/>
      <c r="N117" s="10"/>
      <c r="O117" s="10"/>
      <c r="P117" s="10"/>
    </row>
    <row r="118" spans="2:25" ht="13.8" x14ac:dyDescent="0.25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10"/>
      <c r="N118" s="10"/>
      <c r="O118" s="10"/>
      <c r="P118" s="10"/>
    </row>
    <row r="119" spans="2:25" ht="13.8" x14ac:dyDescent="0.25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10"/>
      <c r="N119" s="10"/>
      <c r="O119" s="10"/>
      <c r="P119" s="10"/>
    </row>
    <row r="120" spans="2:25" ht="13.8" x14ac:dyDescent="0.25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10"/>
      <c r="N120" s="10"/>
      <c r="O120" s="10"/>
      <c r="P120" s="10"/>
    </row>
    <row r="121" spans="2:25" ht="13.8" x14ac:dyDescent="0.2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10"/>
      <c r="N121" s="10"/>
      <c r="O121" s="10"/>
      <c r="P121" s="10"/>
    </row>
    <row r="125" spans="2:25" s="1" customFormat="1" ht="15.6" x14ac:dyDescent="0.25">
      <c r="B125" s="207"/>
      <c r="C125" s="207"/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</row>
    <row r="126" spans="2:25" s="1" customFormat="1" x14ac:dyDescent="0.25">
      <c r="M126" s="13"/>
      <c r="N126" s="13"/>
      <c r="O126" s="13"/>
      <c r="P126" s="13"/>
      <c r="Q126" s="12"/>
    </row>
    <row r="127" spans="2:25" s="1" customFormat="1" ht="20.399999999999999" x14ac:dyDescent="0.25">
      <c r="B127" s="199"/>
      <c r="C127" s="199"/>
      <c r="D127" s="199"/>
      <c r="E127" s="199"/>
      <c r="F127" s="199"/>
      <c r="G127" s="199"/>
      <c r="H127" s="199"/>
      <c r="I127" s="199"/>
      <c r="J127" s="199"/>
      <c r="K127" s="199"/>
      <c r="L127" s="199"/>
      <c r="M127" s="199"/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</row>
    <row r="128" spans="2:25" s="2" customFormat="1" ht="10.199999999999999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7"/>
      <c r="N128" s="7"/>
      <c r="O128" s="7"/>
      <c r="P128" s="7"/>
      <c r="Q128" s="6"/>
      <c r="R128" s="7"/>
      <c r="S128" s="5"/>
      <c r="T128" s="5"/>
      <c r="U128" s="5"/>
      <c r="V128" s="5"/>
      <c r="W128" s="5"/>
      <c r="X128" s="7"/>
      <c r="Y128" s="8"/>
    </row>
    <row r="129" spans="2:25" s="1" customFormat="1" x14ac:dyDescent="0.25">
      <c r="M129" s="13"/>
      <c r="N129" s="13"/>
      <c r="O129" s="13"/>
      <c r="P129" s="13"/>
      <c r="Q129" s="12"/>
    </row>
    <row r="130" spans="2:25" s="1" customFormat="1" x14ac:dyDescent="0.25">
      <c r="M130" s="13"/>
      <c r="N130" s="13"/>
      <c r="O130" s="13"/>
      <c r="P130" s="13"/>
      <c r="Q130" s="12"/>
    </row>
    <row r="131" spans="2:25" s="1" customFormat="1" x14ac:dyDescent="0.25">
      <c r="M131" s="13"/>
      <c r="N131" s="13"/>
      <c r="O131" s="13"/>
      <c r="P131" s="13"/>
      <c r="Q131" s="12"/>
    </row>
    <row r="132" spans="2:25" s="1" customFormat="1" x14ac:dyDescent="0.25">
      <c r="M132" s="13"/>
      <c r="N132" s="13"/>
      <c r="O132" s="13"/>
      <c r="P132" s="13"/>
      <c r="Q132" s="12"/>
    </row>
    <row r="133" spans="2:25" s="1" customFormat="1" x14ac:dyDescent="0.25">
      <c r="M133" s="13"/>
      <c r="N133" s="13"/>
      <c r="O133" s="13"/>
      <c r="P133" s="13"/>
      <c r="Q133" s="12"/>
    </row>
    <row r="134" spans="2:25" s="1" customFormat="1" x14ac:dyDescent="0.25">
      <c r="M134" s="13"/>
      <c r="N134" s="13"/>
      <c r="O134" s="13"/>
      <c r="P134" s="13"/>
      <c r="Q134" s="12"/>
    </row>
    <row r="135" spans="2:25" s="1" customFormat="1" ht="20.399999999999999" x14ac:dyDescent="0.25">
      <c r="B135" s="199"/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199"/>
    </row>
    <row r="136" spans="2:25" s="1" customFormat="1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</sheetData>
  <mergeCells count="15">
    <mergeCell ref="A56:B56"/>
    <mergeCell ref="B135:Y135"/>
    <mergeCell ref="P70:T70"/>
    <mergeCell ref="P71:T71"/>
    <mergeCell ref="P72:T72"/>
    <mergeCell ref="P73:T73"/>
    <mergeCell ref="P74:T74"/>
    <mergeCell ref="P75:T75"/>
    <mergeCell ref="B125:Y125"/>
    <mergeCell ref="B127:Y127"/>
    <mergeCell ref="A1:V1"/>
    <mergeCell ref="A3:B3"/>
    <mergeCell ref="A39:V39"/>
    <mergeCell ref="A41:S41"/>
    <mergeCell ref="A54:T54"/>
  </mergeCells>
  <printOptions gridLines="1"/>
  <pageMargins left="0" right="0" top="0.82677165354330717" bottom="0.31496062992125984" header="0.15748031496062992" footer="0.23622047244094491"/>
  <pageSetup paperSize="8" scale="77" fitToHeight="0" pageOrder="overThenDown" orientation="landscape" r:id="rId1"/>
  <headerFooter alignWithMargins="0">
    <oddHeader>&amp;L- Modulo Scheda offerta economica, Allegato 6&amp;R&amp;A</oddHeader>
    <oddFooter>&amp;R&amp;P/&amp;N</oddFooter>
  </headerFooter>
  <rowBreaks count="1" manualBreakCount="1">
    <brk id="52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976067A20039A46BD5BAA87C658E114" ma:contentTypeVersion="14" ma:contentTypeDescription="Creare un nuovo documento." ma:contentTypeScope="" ma:versionID="aca6c299dedc30534cf5a99d2c874543">
  <xsd:schema xmlns:xsd="http://www.w3.org/2001/XMLSchema" xmlns:xs="http://www.w3.org/2001/XMLSchema" xmlns:p="http://schemas.microsoft.com/office/2006/metadata/properties" xmlns:ns2="9c604028-8637-4267-a011-aac56d859664" xmlns:ns3="0229fe8e-1744-4603-a89c-36c8063456ad" xmlns:ns4="63ead576-2abe-4306-bc0e-cab9d5730f39" targetNamespace="http://schemas.microsoft.com/office/2006/metadata/properties" ma:root="true" ma:fieldsID="a22cfafc903bfe7e65606cb66bee9b49" ns2:_="" ns3:_="" ns4:_="">
    <xsd:import namespace="9c604028-8637-4267-a011-aac56d859664"/>
    <xsd:import namespace="0229fe8e-1744-4603-a89c-36c8063456ad"/>
    <xsd:import namespace="63ead576-2abe-4306-bc0e-cab9d5730f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04028-8637-4267-a011-aac56d85966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29fe8e-1744-4603-a89c-36c8063456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Tag immagine" ma:readOnly="false" ma:fieldId="{5cf76f15-5ced-4ddc-b409-7134ff3c332f}" ma:taxonomyMulti="true" ma:sspId="89f96ef8-178a-4538-afc1-171062a367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ead576-2abe-4306-bc0e-cab9d5730f3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9129b63-a17a-4ec3-a865-9e3aa42452e8}" ma:internalName="TaxCatchAll" ma:showField="CatchAllData" ma:web="63ead576-2abe-4306-bc0e-cab9d5730f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A823B-9A9B-4FE4-A203-A87D1BD08D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7861D5-F641-4490-951C-10788D026B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04028-8637-4267-a011-aac56d859664"/>
    <ds:schemaRef ds:uri="0229fe8e-1744-4603-a89c-36c8063456ad"/>
    <ds:schemaRef ds:uri="63ead576-2abe-4306-bc0e-cab9d5730f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4</vt:i4>
      </vt:variant>
    </vt:vector>
  </HeadingPairs>
  <TitlesOfParts>
    <vt:vector size="5" baseType="lpstr">
      <vt:lpstr>lotto 3 R+P</vt:lpstr>
      <vt:lpstr>'lotto 3 R+P'!_Toc164702797</vt:lpstr>
      <vt:lpstr>'lotto 3 R+P'!_Toc164702799</vt:lpstr>
      <vt:lpstr>'lotto 3 R+P'!Area_stampa</vt:lpstr>
      <vt:lpstr>'lotto 3 R+P'!Titoli_stampa</vt:lpstr>
    </vt:vector>
  </TitlesOfParts>
  <Manager/>
  <Company>azienda usl cesena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rfusaroli</dc:creator>
  <cp:keywords/>
  <dc:description/>
  <cp:lastModifiedBy>Belli Letizia</cp:lastModifiedBy>
  <cp:revision/>
  <cp:lastPrinted>2024-07-15T07:58:06Z</cp:lastPrinted>
  <dcterms:created xsi:type="dcterms:W3CDTF">2012-02-21T16:22:08Z</dcterms:created>
  <dcterms:modified xsi:type="dcterms:W3CDTF">2025-04-08T06:32:44Z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cf76f155ced4ddcb4097134ff3c332f">
    <vt:lpwstr/>
  </property>
  <property fmtid="{D5CDD505-2E9C-101B-9397-08002B2CF9AE}" pid="3" name="TaxCatchAll">
    <vt:lpwstr/>
  </property>
</Properties>
</file>